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mc:AlternateContent xmlns:mc="http://schemas.openxmlformats.org/markup-compatibility/2006">
    <mc:Choice Requires="x15">
      <x15ac:absPath xmlns:x15ac="http://schemas.microsoft.com/office/spreadsheetml/2010/11/ac" url="/Users/w955u393/Desktop/Old Data/Documents/Documents/"/>
    </mc:Choice>
  </mc:AlternateContent>
  <bookViews>
    <workbookView xWindow="0" yWindow="460" windowWidth="25600" windowHeight="14180" activeTab="5"/>
  </bookViews>
  <sheets>
    <sheet name="Budget Summary Request" sheetId="1" r:id="rId1"/>
    <sheet name="Salary Calculation" sheetId="4" r:id="rId2"/>
    <sheet name="NARRATIVE" sheetId="7" r:id="rId3"/>
    <sheet name="Budget Summary Request SAMPLE" sheetId="6" r:id="rId4"/>
    <sheet name="Salary Calculation SAMPLE" sheetId="5" r:id="rId5"/>
    <sheet name="Narrative SAMPLE" sheetId="8" r:id="rId6"/>
  </sheets>
  <definedNames>
    <definedName name="_xlnm.Print_Area" localSheetId="0">'Budget Summary Request'!$A$1:$C$27</definedName>
    <definedName name="_xlnm.Print_Area" localSheetId="3">'Budget Summary Request SAMPLE'!$A$1:$C$25</definedName>
    <definedName name="_xlnm.Print_Area" localSheetId="2">NARRATIVE!$A$1:$F$154</definedName>
    <definedName name="_xlnm.Print_Area" localSheetId="5">'Narrative SAMPLE'!$A$1:$F$128</definedName>
    <definedName name="_xlnm.Print_Area" localSheetId="1">'Salary Calculation'!$A$1:$G$41</definedName>
    <definedName name="_xlnm.Print_Area" localSheetId="4">'Salary Calculation SAMPLE'!$A$3:$G$40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84" i="7" l="1"/>
  <c r="F85" i="7"/>
  <c r="F86" i="7"/>
  <c r="F87" i="7"/>
  <c r="F88" i="7"/>
  <c r="F89" i="7"/>
  <c r="F90" i="7"/>
  <c r="F93" i="7"/>
  <c r="B20" i="1"/>
  <c r="F97" i="7"/>
  <c r="F98" i="7"/>
  <c r="F99" i="7"/>
  <c r="F100" i="7"/>
  <c r="F101" i="7"/>
  <c r="F102" i="7"/>
  <c r="F103" i="7"/>
  <c r="F104" i="7"/>
  <c r="F106" i="7"/>
  <c r="B21" i="1"/>
  <c r="F59" i="7"/>
  <c r="F60" i="7"/>
  <c r="F61" i="7"/>
  <c r="F62" i="7"/>
  <c r="F63" i="7"/>
  <c r="F64" i="7"/>
  <c r="F65" i="7"/>
  <c r="F67" i="7"/>
  <c r="B18" i="1"/>
  <c r="F26" i="7"/>
  <c r="F27" i="7"/>
  <c r="F28" i="7"/>
  <c r="F29" i="7"/>
  <c r="F30" i="7"/>
  <c r="F32" i="7"/>
  <c r="B15" i="1"/>
  <c r="F117" i="7"/>
  <c r="E6" i="5"/>
  <c r="E7" i="5"/>
  <c r="E8" i="5"/>
  <c r="E9" i="5"/>
  <c r="E10" i="5"/>
  <c r="E11" i="5"/>
  <c r="E12" i="5"/>
  <c r="E13" i="5"/>
  <c r="E14" i="5"/>
  <c r="E15" i="5"/>
  <c r="E16" i="5"/>
  <c r="E17" i="5"/>
  <c r="B11" i="6"/>
  <c r="B24" i="5"/>
  <c r="B26" i="5"/>
  <c r="C24" i="5"/>
  <c r="C26" i="5"/>
  <c r="F6" i="5"/>
  <c r="F7" i="5"/>
  <c r="F8" i="5"/>
  <c r="F9" i="5"/>
  <c r="F10" i="5"/>
  <c r="F11" i="5"/>
  <c r="F12" i="5"/>
  <c r="F13" i="5"/>
  <c r="F14" i="5"/>
  <c r="F15" i="5"/>
  <c r="F16" i="5"/>
  <c r="F17" i="5"/>
  <c r="D24" i="5"/>
  <c r="D26" i="5"/>
  <c r="G6" i="5"/>
  <c r="G7" i="5"/>
  <c r="G8" i="5"/>
  <c r="G9" i="5"/>
  <c r="G10" i="5"/>
  <c r="G11" i="5"/>
  <c r="G12" i="5"/>
  <c r="G13" i="5"/>
  <c r="G14" i="5"/>
  <c r="G15" i="5"/>
  <c r="G16" i="5"/>
  <c r="G17" i="5"/>
  <c r="E24" i="5"/>
  <c r="E26" i="5"/>
  <c r="B12" i="6"/>
  <c r="F88" i="8"/>
  <c r="F89" i="8"/>
  <c r="F90" i="8"/>
  <c r="F91" i="8"/>
  <c r="F93" i="8"/>
  <c r="B20" i="6"/>
  <c r="F42" i="8"/>
  <c r="E7" i="4"/>
  <c r="E8" i="4"/>
  <c r="E9" i="4"/>
  <c r="E10" i="4"/>
  <c r="E11" i="4"/>
  <c r="E12" i="4"/>
  <c r="E13" i="4"/>
  <c r="E14" i="4"/>
  <c r="E15" i="4"/>
  <c r="E16" i="4"/>
  <c r="E17" i="4"/>
  <c r="E18" i="4"/>
  <c r="B11" i="1"/>
  <c r="D109" i="8"/>
  <c r="F97" i="8"/>
  <c r="F98" i="8"/>
  <c r="F99" i="8"/>
  <c r="F102" i="8"/>
  <c r="B21" i="6"/>
  <c r="F62" i="8"/>
  <c r="F63" i="8"/>
  <c r="F64" i="8"/>
  <c r="F65" i="8"/>
  <c r="F66" i="8"/>
  <c r="F67" i="8"/>
  <c r="F68" i="8"/>
  <c r="F71" i="8"/>
  <c r="B18" i="6"/>
  <c r="F49" i="8"/>
  <c r="F50" i="8"/>
  <c r="F51" i="8"/>
  <c r="F52" i="8"/>
  <c r="F53" i="8"/>
  <c r="F54" i="8"/>
  <c r="F55" i="8"/>
  <c r="F58" i="8"/>
  <c r="B17" i="6"/>
  <c r="F25" i="8"/>
  <c r="F26" i="8"/>
  <c r="F27" i="8"/>
  <c r="F28" i="8"/>
  <c r="F29" i="8"/>
  <c r="F30" i="8"/>
  <c r="F32" i="8"/>
  <c r="B15" i="6"/>
  <c r="F15" i="8"/>
  <c r="F16" i="8"/>
  <c r="F17" i="8"/>
  <c r="F18" i="8"/>
  <c r="F19" i="8"/>
  <c r="F21" i="8"/>
  <c r="B14" i="6"/>
  <c r="F6" i="8"/>
  <c r="F7" i="8"/>
  <c r="F8" i="8"/>
  <c r="F9" i="8"/>
  <c r="F11" i="8"/>
  <c r="B13" i="6"/>
  <c r="A2" i="4"/>
  <c r="A2" i="7"/>
  <c r="F125" i="8"/>
  <c r="F124" i="8"/>
  <c r="F123" i="8"/>
  <c r="F122" i="8"/>
  <c r="F121" i="8"/>
  <c r="F120" i="8"/>
  <c r="F119" i="8"/>
  <c r="F128" i="8"/>
  <c r="B23" i="6"/>
  <c r="F112" i="8"/>
  <c r="F111" i="8"/>
  <c r="F110" i="8"/>
  <c r="F109" i="8"/>
  <c r="F108" i="8"/>
  <c r="F107" i="8"/>
  <c r="F106" i="8"/>
  <c r="F81" i="8"/>
  <c r="F80" i="8"/>
  <c r="F79" i="8"/>
  <c r="F78" i="8"/>
  <c r="F77" i="8"/>
  <c r="F76" i="8"/>
  <c r="F75" i="8"/>
  <c r="F41" i="8"/>
  <c r="F40" i="8"/>
  <c r="F39" i="8"/>
  <c r="F38" i="8"/>
  <c r="F37" i="8"/>
  <c r="F36" i="8"/>
  <c r="F151" i="7"/>
  <c r="F150" i="7"/>
  <c r="F149" i="7"/>
  <c r="F148" i="7"/>
  <c r="F147" i="7"/>
  <c r="F146" i="7"/>
  <c r="F145" i="7"/>
  <c r="F138" i="7"/>
  <c r="F137" i="7"/>
  <c r="F136" i="7"/>
  <c r="F135" i="7"/>
  <c r="F134" i="7"/>
  <c r="F133" i="7"/>
  <c r="F132" i="7"/>
  <c r="F125" i="7"/>
  <c r="F124" i="7"/>
  <c r="F123" i="7"/>
  <c r="F116" i="7"/>
  <c r="F115" i="7"/>
  <c r="F114" i="7"/>
  <c r="F113" i="7"/>
  <c r="F112" i="7"/>
  <c r="F111" i="7"/>
  <c r="F110" i="7"/>
  <c r="F72" i="7"/>
  <c r="F77" i="7"/>
  <c r="F76" i="7"/>
  <c r="F75" i="7"/>
  <c r="F74" i="7"/>
  <c r="F73" i="7"/>
  <c r="F71" i="7"/>
  <c r="F40" i="7"/>
  <c r="F50" i="7"/>
  <c r="F52" i="7"/>
  <c r="F51" i="7"/>
  <c r="F49" i="7"/>
  <c r="F48" i="7"/>
  <c r="F47" i="7"/>
  <c r="F8" i="7"/>
  <c r="F20" i="7"/>
  <c r="F19" i="7"/>
  <c r="F18" i="7"/>
  <c r="F17" i="7"/>
  <c r="F16" i="7"/>
  <c r="F10" i="7"/>
  <c r="F9" i="7"/>
  <c r="F7" i="7"/>
  <c r="F37" i="7"/>
  <c r="F38" i="7"/>
  <c r="F39" i="7"/>
  <c r="F41" i="7"/>
  <c r="F36" i="7"/>
  <c r="F84" i="8"/>
  <c r="B19" i="6"/>
  <c r="F128" i="7"/>
  <c r="B23" i="1"/>
  <c r="F154" i="7"/>
  <c r="B25" i="1"/>
  <c r="F12" i="7"/>
  <c r="B13" i="1"/>
  <c r="F115" i="8"/>
  <c r="B22" i="6"/>
  <c r="F55" i="7"/>
  <c r="B17" i="1"/>
  <c r="F45" i="8"/>
  <c r="B16" i="6"/>
  <c r="F141" i="7"/>
  <c r="B24" i="1"/>
  <c r="F43" i="7"/>
  <c r="B16" i="1"/>
  <c r="F119" i="7"/>
  <c r="B22" i="1"/>
  <c r="F80" i="7"/>
  <c r="B19" i="1"/>
  <c r="F22" i="7"/>
  <c r="B14" i="1"/>
  <c r="F9" i="4"/>
  <c r="F10" i="4"/>
  <c r="F11" i="4"/>
  <c r="F12" i="4"/>
  <c r="F13" i="4"/>
  <c r="F14" i="4"/>
  <c r="G17" i="4"/>
  <c r="G16" i="4"/>
  <c r="G15" i="4"/>
  <c r="G8" i="4"/>
  <c r="G12" i="4"/>
  <c r="G14" i="4"/>
  <c r="G11" i="4"/>
  <c r="G10" i="4"/>
  <c r="G13" i="4"/>
  <c r="G9" i="4"/>
  <c r="F16" i="4"/>
  <c r="F8" i="4"/>
  <c r="F7" i="4"/>
  <c r="F15" i="4"/>
  <c r="F17" i="4"/>
  <c r="G7" i="4"/>
  <c r="G18" i="4"/>
  <c r="C26" i="4"/>
  <c r="B26" i="4"/>
  <c r="B28" i="4"/>
  <c r="F18" i="4"/>
  <c r="D26" i="4"/>
  <c r="C28" i="4"/>
  <c r="B25" i="6"/>
  <c r="C20" i="6"/>
  <c r="D28" i="4"/>
  <c r="C13" i="6"/>
  <c r="C19" i="6"/>
  <c r="C22" i="6"/>
  <c r="C21" i="6"/>
  <c r="C18" i="6"/>
  <c r="C11" i="6"/>
  <c r="C17" i="6"/>
  <c r="C15" i="6"/>
  <c r="C16" i="6"/>
  <c r="C14" i="6"/>
  <c r="C23" i="6"/>
  <c r="C12" i="6"/>
  <c r="C25" i="6"/>
  <c r="E26" i="4"/>
  <c r="E28" i="4"/>
  <c r="B12" i="1"/>
  <c r="B27" i="1"/>
  <c r="C12" i="1"/>
  <c r="C21" i="1"/>
  <c r="C18" i="1"/>
  <c r="C15" i="1"/>
  <c r="C24" i="1"/>
  <c r="C19" i="1"/>
  <c r="C14" i="1"/>
  <c r="C23" i="1"/>
  <c r="C16" i="1"/>
  <c r="C17" i="1"/>
  <c r="C13" i="1"/>
  <c r="C25" i="1"/>
  <c r="C20" i="1"/>
  <c r="C11" i="1"/>
  <c r="C27" i="1"/>
  <c r="C22" i="1"/>
</calcChain>
</file>

<file path=xl/sharedStrings.xml><?xml version="1.0" encoding="utf-8"?>
<sst xmlns="http://schemas.openxmlformats.org/spreadsheetml/2006/main" count="316" uniqueCount="138">
  <si>
    <t>Expense Description</t>
  </si>
  <si>
    <t>Salaries</t>
  </si>
  <si>
    <t>Communications</t>
  </si>
  <si>
    <t>Print/Advertise</t>
  </si>
  <si>
    <t>Rent/Utilities</t>
  </si>
  <si>
    <t>Travel/Subsistence</t>
  </si>
  <si>
    <t>Other Contractual</t>
  </si>
  <si>
    <t>Supplies</t>
  </si>
  <si>
    <t>Capital/Equipment</t>
  </si>
  <si>
    <t>Total</t>
  </si>
  <si>
    <t>% of Budget</t>
  </si>
  <si>
    <t>Recovery Conference</t>
  </si>
  <si>
    <t>Budget Request</t>
  </si>
  <si>
    <t>Applicant:</t>
  </si>
  <si>
    <t>Fees/Professional Services</t>
  </si>
  <si>
    <t>Budget Period:</t>
  </si>
  <si>
    <t># of Hours/Week</t>
  </si>
  <si>
    <t>Social Security Employer's Share</t>
  </si>
  <si>
    <t>Medicare Employer's Share</t>
  </si>
  <si>
    <t># of Pay Periods</t>
  </si>
  <si>
    <t>HOURLY EMPLOYEES</t>
  </si>
  <si>
    <t>Pay Rate/Hour</t>
  </si>
  <si>
    <t>Staff Position (by title)</t>
  </si>
  <si>
    <t>TOTAL</t>
  </si>
  <si>
    <t>Federal Unemployment Eligible Wages</t>
  </si>
  <si>
    <t>State Unemployment Eligible Wages</t>
  </si>
  <si>
    <t>Fed Unemployment Eligible Wages</t>
  </si>
  <si>
    <t>Tax Rate</t>
  </si>
  <si>
    <t>Must input State Unemployment Rate</t>
  </si>
  <si>
    <t>TOTAL EMPLOYER'S TAXES</t>
  </si>
  <si>
    <t>TOTAL  TAXABLE  WAGES</t>
  </si>
  <si>
    <r>
      <t xml:space="preserve">Annual Pay </t>
    </r>
    <r>
      <rPr>
        <b/>
        <sz val="9"/>
        <rFont val="Arial"/>
        <family val="2"/>
      </rPr>
      <t>(52 weeks/yr)</t>
    </r>
  </si>
  <si>
    <t>Description</t>
  </si>
  <si>
    <t>EMPLOYER PAYROLL TAX CALCULATION</t>
  </si>
  <si>
    <t>Payroll Taxes/Fringe</t>
  </si>
  <si>
    <t>Director</t>
  </si>
  <si>
    <t>POSITION (Full/Part time)</t>
  </si>
  <si>
    <t>Description of duties</t>
  </si>
  <si>
    <t>SALARY BUDGET CALCULATION</t>
  </si>
  <si>
    <t>SALARY BUDGET JUSTIFICATION</t>
  </si>
  <si>
    <t>Other (specify in Justification)</t>
  </si>
  <si>
    <t>Driver</t>
  </si>
  <si>
    <t>Driver works 10 hr/wk at a payrate of $8.50/hour</t>
  </si>
  <si>
    <t>COMMUNICATIONS</t>
  </si>
  <si>
    <t>PRINT - ADVERTISE</t>
  </si>
  <si>
    <t>RENT - UTILITIES</t>
  </si>
  <si>
    <t>Amount</t>
  </si>
  <si>
    <t># of Payments</t>
  </si>
  <si>
    <t>Electric</t>
  </si>
  <si>
    <t>Gas</t>
  </si>
  <si>
    <t>Water</t>
  </si>
  <si>
    <t>Trash</t>
  </si>
  <si>
    <t>Telephone</t>
  </si>
  <si>
    <t xml:space="preserve">Fax </t>
  </si>
  <si>
    <t>Internet</t>
  </si>
  <si>
    <t>Monthly Newsletter</t>
  </si>
  <si>
    <t>Special Activity Flyers</t>
  </si>
  <si>
    <t>Newspaper Ads</t>
  </si>
  <si>
    <t>Miscellaneous</t>
  </si>
  <si>
    <t xml:space="preserve">Network Meetings </t>
  </si>
  <si>
    <t>Mileage</t>
  </si>
  <si>
    <t>Repairs/Maintenance (if vehicle owned by organization)</t>
  </si>
  <si>
    <t>Gas/Oil (if vehicle owned by organization)</t>
  </si>
  <si>
    <t xml:space="preserve"># of Payment =  # of nights lodging </t>
  </si>
  <si>
    <t>Amount = mileage rate * # of monthly miles</t>
  </si>
  <si>
    <t>Amount = Average cost/month</t>
  </si>
  <si>
    <t>Meals</t>
  </si>
  <si>
    <t>Amount = # of meals * per diem rate</t>
  </si>
  <si>
    <t>Meals related to CROs routine business</t>
  </si>
  <si>
    <t xml:space="preserve">CRO Quarterly network meetings include mileage and lodging (if applicable); routine mileage reimbursement, lodging and meals  for Director or officer's routine business travel; gas, oil, repairs &amp; maintenance of CRO-owned vehicle.  The organization anticipates replacing the tires on the van and regular maintenance of air conditioner. </t>
  </si>
  <si>
    <t>This needs to relate to organization goals, objectives and activities.</t>
  </si>
  <si>
    <t>Land line telephone service, fax service, and internet connectivity necessary for general operation.  Telephone service includes yellow page listing.</t>
  </si>
  <si>
    <t>BUDGET LINE TOTAL</t>
  </si>
  <si>
    <t>Mel's Supports publishes a monthly newsletter, provides brochures for membership recruitment, prints special events flyers, publishes newspaper ads for public awareness on mental health issues.  Special events include internal and external activities, such as .....</t>
  </si>
  <si>
    <t>TRAVEL - SUBSISTENCE</t>
  </si>
  <si>
    <t>BUDGET LINE NARRATIVE</t>
  </si>
  <si>
    <t>May want to indicate if utilities are included with rent or parking.</t>
  </si>
  <si>
    <t>FEES - PROFESSIONAL SERVICES</t>
  </si>
  <si>
    <t>Janitorial</t>
  </si>
  <si>
    <t>Memberships</t>
  </si>
  <si>
    <t>State Corporation Registration</t>
  </si>
  <si>
    <t>Mel's Supports pays a monthly accounting fee of $150/month and $150/year for the filing of the corporate tax return; cleaning service is paid monthly for the office; membership fees to National Non-Profit Organization of $50/year; state corporate registration fee of $50/year.</t>
  </si>
  <si>
    <t>Accounting - Monthly</t>
  </si>
  <si>
    <t>Accounting - Annual Tax Return</t>
  </si>
  <si>
    <t>OTHER CONTRACTUAL</t>
  </si>
  <si>
    <t>SUPPLIES</t>
  </si>
  <si>
    <t>CAPITAL EQUIPMENT</t>
  </si>
  <si>
    <t>RECOVERY CONFERENCE</t>
  </si>
  <si>
    <t>Registration</t>
  </si>
  <si>
    <t>Lodging</t>
  </si>
  <si>
    <r>
      <t>OTHER (</t>
    </r>
    <r>
      <rPr>
        <b/>
        <i/>
        <sz val="10"/>
        <color theme="0"/>
        <rFont val="Arial"/>
        <family val="2"/>
      </rPr>
      <t>Please be specific)</t>
    </r>
  </si>
  <si>
    <t>Director and two members attend annual Recovery Conference - Registration and Lodging for 3 people; 2 meals/person; mileage reimbursement @ $.40/mile for 120 miles</t>
  </si>
  <si>
    <t>Office Supplies</t>
  </si>
  <si>
    <t>OFFICE SUPPLIES</t>
  </si>
  <si>
    <t>Reminder:  Add header to include organization's name</t>
  </si>
  <si>
    <r>
      <rPr>
        <b/>
        <sz val="12"/>
        <rFont val="Calibri"/>
        <family val="2"/>
        <scheme val="minor"/>
      </rPr>
      <t>Reminder:</t>
    </r>
    <r>
      <rPr>
        <sz val="12"/>
        <rFont val="Calibri"/>
        <family val="2"/>
        <scheme val="minor"/>
      </rPr>
      <t xml:space="preserve">  Add header to include organization's name</t>
    </r>
  </si>
  <si>
    <t>Director works 30 hr/wk at pay rate of $15/hour</t>
  </si>
  <si>
    <t>Driver gets increase in pay rate during the year.   - Driver is listed twice with pay rate for each # of pay periods.</t>
  </si>
  <si>
    <t>Provides transportation for members to activities approximately 10 hours/week.  Driver is to receive a pay increase 10.01.15.</t>
  </si>
  <si>
    <t>More rows may be added if needed.</t>
  </si>
  <si>
    <t>New Expense Line</t>
  </si>
  <si>
    <t>Please be specific in description for all items included in this category.</t>
  </si>
  <si>
    <t>Rent</t>
  </si>
  <si>
    <t>Amount = cost per meeting.  # of Payments = Number of times this meeting occurs</t>
  </si>
  <si>
    <t>Vehicle Annual registration</t>
  </si>
  <si>
    <t>Vehicle Rental &amp; Gas</t>
  </si>
  <si>
    <t>Stamps, paper, printer ink, pens, staples, tape, supplies related to office operations.</t>
  </si>
  <si>
    <t>When totals move to Budget Summary, they will rounded to the nearest dollar.</t>
  </si>
  <si>
    <t>BUDGET SUMMARY REQUEST</t>
  </si>
  <si>
    <t>You may want to include vehicle rental and gas except when it relates to Recovery Conference (see category below)</t>
  </si>
  <si>
    <t># of Payments will vary.  For example:  amount may be by event; monthly average, etc.</t>
  </si>
  <si>
    <t>Amount = monthly average</t>
  </si>
  <si>
    <t>Amount = monthly Average</t>
  </si>
  <si>
    <t>Amount = per event</t>
  </si>
  <si>
    <t>Community Intergration Events</t>
  </si>
  <si>
    <t>Nutrition, Health &amp; Wellness Classes</t>
  </si>
  <si>
    <t>Sweetheart, Thanksgiving and Christmas Event</t>
  </si>
  <si>
    <t>Monthly group meetings and activities where mentoring &amp; resource info is shared</t>
  </si>
  <si>
    <t>Amount may include video rental &amp; supplies for group gathering</t>
  </si>
  <si>
    <t>Annual Liability Insurance</t>
  </si>
  <si>
    <t>Responsible for day-to-day operations and oversight of organization; serves as central point for resource referral, information collection and distribution of information to members; schedules activities; reports directly to the Board of Directors</t>
  </si>
  <si>
    <t>Positions may be held by several people so only one description is needed.</t>
  </si>
  <si>
    <r>
      <rPr>
        <b/>
        <sz val="10"/>
        <rFont val="Arial"/>
        <family val="2"/>
      </rPr>
      <t>To increase the box size:</t>
    </r>
    <r>
      <rPr>
        <sz val="10"/>
        <rFont val="Arial"/>
        <family val="2"/>
      </rPr>
      <t xml:space="preserve">  Place the cursor above the gray line.  The cursor will change a small cross with arrows.  Once the cursor changes, drag down until the row is the height that you need.</t>
    </r>
  </si>
  <si>
    <t>To copy TOTAL cell formula, left click  on cell F7 (Total of line 7); right click and click COPY; move cursor to new line total cell; right click and PASTE.</t>
  </si>
  <si>
    <t>To add Formula after inserting a line:</t>
  </si>
  <si>
    <t>To insert a line:</t>
  </si>
  <si>
    <t xml:space="preserve"> Left click on the line number, then right click  and click on insert.  See get the total to automatically calculate, see next instruction.</t>
  </si>
  <si>
    <t xml:space="preserve">Rent is discounted (below market rate) to Mel's Supports by the landlord.  </t>
  </si>
  <si>
    <t>Lodging (see detail above)</t>
  </si>
  <si>
    <t>Mileage- $.40/mile estimated 250 miles/mo (see detail above)</t>
  </si>
  <si>
    <r>
      <t>Organization may rent vehicle and</t>
    </r>
    <r>
      <rPr>
        <b/>
        <i/>
        <u/>
        <sz val="10"/>
        <rFont val="Arial"/>
        <family val="2"/>
      </rPr>
      <t xml:space="preserve"> not</t>
    </r>
    <r>
      <rPr>
        <sz val="10"/>
        <rFont val="Arial"/>
        <family val="2"/>
      </rPr>
      <t xml:space="preserve"> pay mileage</t>
    </r>
  </si>
  <si>
    <t>This is a good place to include insurance for liability and vehicles and workers compensation.</t>
  </si>
  <si>
    <t>Vehicle Operations</t>
  </si>
  <si>
    <t>Insurance</t>
  </si>
  <si>
    <t>INSURANCE</t>
  </si>
  <si>
    <t>VEHICLE OPERATIONS</t>
  </si>
  <si>
    <t>Applicant Name</t>
  </si>
  <si>
    <t>01-01-18 - 12-31-18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</si>
</sst>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43" formatCode="_(* #,##0.00_);_(* \(#,##0.00\);_(* &quot;-&quot;??_);_(@_)"/>
    <numFmt numFmtId="164" formatCode="&quot;$&quot;#,##0.00"/>
  </numFmts>
  <fonts count="20" x14ac:knownFonts="1">
    <font>
      <sz val="10"/>
      <name val="Arial"/>
      <family val="2"/>
    </font>
    <font>
      <sz val="11"/>
      <color theme="1"/>
      <name val="Calibri"/>
      <family val="2"/>
      <scheme val="minor"/>
    </font>
    <font>
      <sz val="11"/>
      <color theme="1"/>
      <name val="Calibri"/>
      <family val="2"/>
      <scheme val="minor"/>
    </font>
    <font>
      <sz val="10"/>
      <name val="Arial"/>
      <family val="2"/>
    </font>
    <font>
      <b/>
      <sz val="20"/>
      <name val="Calibri"/>
      <family val="2"/>
      <scheme val="minor"/>
    </font>
    <font>
      <sz val="12"/>
      <name val="Calibri"/>
      <family val="2"/>
      <scheme val="minor"/>
    </font>
    <font>
      <b/>
      <sz val="14"/>
      <name val="Calibri"/>
      <family val="2"/>
      <scheme val="minor"/>
    </font>
    <font>
      <b/>
      <i/>
      <sz val="14"/>
      <name val="Calibri"/>
      <family val="2"/>
      <scheme val="minor"/>
    </font>
    <font>
      <sz val="14"/>
      <name val="Calibri"/>
      <family val="2"/>
      <scheme val="minor"/>
    </font>
    <font>
      <b/>
      <sz val="12"/>
      <name val="Calibri"/>
      <family val="2"/>
      <scheme val="minor"/>
    </font>
    <font>
      <sz val="11"/>
      <color theme="1"/>
      <name val="Arial"/>
      <family val="2"/>
    </font>
    <font>
      <b/>
      <sz val="10"/>
      <name val="Arial"/>
      <family val="2"/>
    </font>
    <font>
      <b/>
      <sz val="16"/>
      <name val="Arial"/>
      <family val="2"/>
    </font>
    <font>
      <b/>
      <sz val="14"/>
      <name val="Arial"/>
      <family val="2"/>
    </font>
    <font>
      <b/>
      <i/>
      <u/>
      <sz val="10"/>
      <name val="Arial"/>
      <family val="2"/>
    </font>
    <font>
      <b/>
      <sz val="12"/>
      <color theme="0"/>
      <name val="Arial"/>
      <family val="2"/>
    </font>
    <font>
      <b/>
      <sz val="9"/>
      <name val="Arial"/>
      <family val="2"/>
    </font>
    <font>
      <b/>
      <sz val="12"/>
      <name val="Arial"/>
      <family val="2"/>
    </font>
    <font>
      <b/>
      <sz val="18"/>
      <name val="Arial"/>
      <family val="2"/>
    </font>
    <font>
      <b/>
      <i/>
      <sz val="10"/>
      <color theme="0"/>
      <name val="Arial"/>
      <family val="2"/>
    </font>
  </fonts>
  <fills count="12">
    <fill>
      <patternFill patternType="none"/>
    </fill>
    <fill>
      <patternFill patternType="gray125"/>
    </fill>
    <fill>
      <patternFill patternType="solid">
        <fgColor indexed="9"/>
        <bgColor indexed="9"/>
      </patternFill>
    </fill>
    <fill>
      <patternFill patternType="solid">
        <fgColor rgb="FFFFC000"/>
        <bgColor indexed="64"/>
      </patternFill>
    </fill>
    <fill>
      <patternFill patternType="solid">
        <fgColor theme="3" tint="0.599963377788628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1"/>
        <bgColor indexed="64"/>
      </patternFill>
    </fill>
    <fill>
      <patternFill patternType="solid">
        <fgColor theme="4" tint="0.79998168889431442"/>
        <bgColor indexed="9"/>
      </patternFill>
    </fill>
    <fill>
      <patternFill patternType="solid">
        <fgColor theme="4" tint="0.39997558519241921"/>
        <bgColor indexed="64"/>
      </patternFill>
    </fill>
    <fill>
      <patternFill patternType="solid">
        <fgColor theme="1" tint="0.499984740745262"/>
        <bgColor indexed="64"/>
      </patternFill>
    </fill>
  </fills>
  <borders count="39">
    <border>
      <left/>
      <right/>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double">
        <color auto="1"/>
      </bottom>
      <diagonal/>
    </border>
    <border>
      <left style="thin">
        <color auto="1"/>
      </left>
      <right style="thin">
        <color auto="1"/>
      </right>
      <top style="medium">
        <color auto="1"/>
      </top>
      <bottom style="double">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style="double">
        <color auto="1"/>
      </bottom>
      <diagonal/>
    </border>
    <border>
      <left/>
      <right style="thin">
        <color auto="1"/>
      </right>
      <top style="medium">
        <color auto="1"/>
      </top>
      <bottom/>
      <diagonal/>
    </border>
    <border>
      <left/>
      <right/>
      <top style="medium">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thin">
        <color auto="1"/>
      </bottom>
      <diagonal/>
    </border>
  </borders>
  <cellStyleXfs count="37">
    <xf numFmtId="0" fontId="0" fillId="0" borderId="0"/>
    <xf numFmtId="44" fontId="2" fillId="0" borderId="0" applyFon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 fontId="3" fillId="2" borderId="0"/>
    <xf numFmtId="3" fontId="3" fillId="2"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3" fillId="2" borderId="0"/>
    <xf numFmtId="0" fontId="3" fillId="2" borderId="0"/>
    <xf numFmtId="2" fontId="3" fillId="2"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3" fillId="0" borderId="0"/>
    <xf numFmtId="43" fontId="3" fillId="0" borderId="0" applyFont="0" applyFill="0" applyBorder="0" applyAlignment="0" applyProtection="0"/>
  </cellStyleXfs>
  <cellXfs count="133">
    <xf numFmtId="0" fontId="0" fillId="0" borderId="0" xfId="0"/>
    <xf numFmtId="0" fontId="5" fillId="2" borderId="0" xfId="0" applyFont="1" applyFill="1"/>
    <xf numFmtId="0" fontId="6" fillId="0" borderId="0" xfId="0" applyFont="1"/>
    <xf numFmtId="0" fontId="6" fillId="2" borderId="0" xfId="0" applyFont="1" applyFill="1"/>
    <xf numFmtId="0" fontId="5" fillId="2" borderId="0" xfId="0" applyFont="1" applyFill="1" applyAlignment="1">
      <alignment horizontal="center"/>
    </xf>
    <xf numFmtId="0" fontId="5" fillId="0" borderId="3" xfId="0" applyFont="1" applyBorder="1"/>
    <xf numFmtId="0" fontId="5" fillId="0" borderId="4" xfId="0" applyFont="1" applyBorder="1"/>
    <xf numFmtId="0" fontId="5" fillId="0" borderId="4" xfId="0" applyFont="1" applyBorder="1" applyAlignment="1">
      <alignment wrapText="1"/>
    </xf>
    <xf numFmtId="0" fontId="5" fillId="0" borderId="2" xfId="0" applyFont="1" applyBorder="1"/>
    <xf numFmtId="0" fontId="6" fillId="0" borderId="2" xfId="0" applyFont="1" applyBorder="1" applyAlignment="1">
      <alignment horizontal="center" vertical="center" wrapText="1"/>
    </xf>
    <xf numFmtId="0" fontId="8" fillId="0" borderId="1" xfId="0" applyFont="1" applyBorder="1" applyProtection="1">
      <protection locked="0"/>
    </xf>
    <xf numFmtId="0" fontId="8" fillId="0" borderId="0" xfId="0" applyFont="1" applyBorder="1" applyProtection="1">
      <protection locked="0"/>
    </xf>
    <xf numFmtId="0" fontId="0" fillId="0" borderId="0" xfId="0" applyAlignment="1">
      <alignment horizontal="center"/>
    </xf>
    <xf numFmtId="0" fontId="0" fillId="5" borderId="0" xfId="0" applyFill="1"/>
    <xf numFmtId="0" fontId="0" fillId="0" borderId="0" xfId="0" applyFill="1"/>
    <xf numFmtId="0" fontId="0" fillId="5" borderId="15" xfId="0" applyFill="1" applyBorder="1"/>
    <xf numFmtId="0" fontId="0" fillId="5" borderId="13" xfId="0" applyFill="1" applyBorder="1"/>
    <xf numFmtId="1" fontId="0" fillId="5" borderId="8" xfId="1" applyNumberFormat="1" applyFont="1" applyFill="1" applyBorder="1" applyAlignment="1" applyProtection="1">
      <alignment horizontal="center"/>
      <protection locked="0"/>
    </xf>
    <xf numFmtId="1" fontId="0" fillId="5" borderId="4" xfId="1" applyNumberFormat="1" applyFont="1" applyFill="1" applyBorder="1" applyAlignment="1" applyProtection="1">
      <alignment horizontal="center"/>
      <protection locked="0"/>
    </xf>
    <xf numFmtId="44" fontId="0" fillId="5" borderId="8" xfId="1" applyFont="1" applyFill="1" applyBorder="1" applyAlignment="1" applyProtection="1">
      <alignment horizontal="center"/>
      <protection locked="0"/>
    </xf>
    <xf numFmtId="44" fontId="0" fillId="5" borderId="4" xfId="1" applyFont="1" applyFill="1" applyBorder="1" applyAlignment="1" applyProtection="1">
      <alignment horizontal="center"/>
      <protection locked="0"/>
    </xf>
    <xf numFmtId="2" fontId="0" fillId="5" borderId="8" xfId="1" applyNumberFormat="1" applyFont="1" applyFill="1" applyBorder="1" applyAlignment="1" applyProtection="1">
      <alignment horizontal="center"/>
      <protection locked="0"/>
    </xf>
    <xf numFmtId="2" fontId="0" fillId="5" borderId="4" xfId="1" applyNumberFormat="1" applyFont="1" applyFill="1" applyBorder="1" applyAlignment="1" applyProtection="1">
      <alignment horizontal="center"/>
      <protection locked="0"/>
    </xf>
    <xf numFmtId="44" fontId="3" fillId="9" borderId="8" xfId="1" applyFont="1" applyFill="1" applyBorder="1" applyProtection="1">
      <protection locked="0"/>
    </xf>
    <xf numFmtId="44" fontId="0" fillId="5" borderId="8" xfId="1" applyFont="1" applyFill="1" applyBorder="1"/>
    <xf numFmtId="44" fontId="0" fillId="5" borderId="14" xfId="1" applyFont="1" applyFill="1" applyBorder="1"/>
    <xf numFmtId="44" fontId="3" fillId="9" borderId="4" xfId="1" applyFont="1" applyFill="1" applyBorder="1" applyProtection="1">
      <protection locked="0"/>
    </xf>
    <xf numFmtId="44" fontId="0" fillId="5" borderId="4" xfId="1" applyFont="1" applyFill="1" applyBorder="1"/>
    <xf numFmtId="44" fontId="0" fillId="5" borderId="16" xfId="1" applyFont="1" applyFill="1" applyBorder="1"/>
    <xf numFmtId="0" fontId="0" fillId="5" borderId="19" xfId="0" applyFill="1" applyBorder="1"/>
    <xf numFmtId="44" fontId="0" fillId="5" borderId="2" xfId="1" applyFont="1" applyFill="1" applyBorder="1" applyAlignment="1" applyProtection="1">
      <alignment horizontal="center"/>
      <protection locked="0"/>
    </xf>
    <xf numFmtId="2" fontId="0" fillId="5" borderId="2" xfId="1" applyNumberFormat="1" applyFont="1" applyFill="1" applyBorder="1" applyAlignment="1" applyProtection="1">
      <alignment horizontal="center"/>
      <protection locked="0"/>
    </xf>
    <xf numFmtId="1" fontId="0" fillId="5" borderId="2" xfId="1" applyNumberFormat="1" applyFont="1" applyFill="1" applyBorder="1" applyAlignment="1" applyProtection="1">
      <alignment horizontal="center"/>
      <protection locked="0"/>
    </xf>
    <xf numFmtId="44" fontId="3" fillId="9" borderId="2" xfId="1" applyFont="1" applyFill="1" applyBorder="1" applyProtection="1">
      <protection locked="0"/>
    </xf>
    <xf numFmtId="44" fontId="0" fillId="5" borderId="2" xfId="1" applyFont="1" applyFill="1" applyBorder="1"/>
    <xf numFmtId="44" fontId="0" fillId="5" borderId="20" xfId="1" applyFont="1" applyFill="1" applyBorder="1"/>
    <xf numFmtId="0" fontId="11" fillId="4" borderId="7" xfId="0" applyFont="1" applyFill="1" applyBorder="1"/>
    <xf numFmtId="44" fontId="11" fillId="4" borderId="7" xfId="1" applyFont="1" applyFill="1" applyBorder="1"/>
    <xf numFmtId="44" fontId="11" fillId="4" borderId="21" xfId="1" applyFont="1" applyFill="1" applyBorder="1"/>
    <xf numFmtId="0" fontId="11" fillId="5" borderId="10"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0" fillId="0" borderId="4" xfId="0" applyBorder="1"/>
    <xf numFmtId="0" fontId="13" fillId="0" borderId="0" xfId="0" applyFont="1" applyFill="1" applyAlignment="1">
      <alignment horizontal="center" vertical="top"/>
    </xf>
    <xf numFmtId="0" fontId="11" fillId="0" borderId="23" xfId="0" applyFont="1" applyFill="1" applyBorder="1"/>
    <xf numFmtId="0" fontId="11" fillId="0" borderId="22" xfId="0" applyFont="1" applyFill="1" applyBorder="1"/>
    <xf numFmtId="0" fontId="15" fillId="8" borderId="24" xfId="0" applyFont="1" applyFill="1" applyBorder="1"/>
    <xf numFmtId="0" fontId="15" fillId="8" borderId="25" xfId="0" applyFont="1" applyFill="1" applyBorder="1"/>
    <xf numFmtId="0" fontId="15" fillId="8" borderId="26" xfId="0" applyFont="1" applyFill="1" applyBorder="1"/>
    <xf numFmtId="0" fontId="0" fillId="0" borderId="15" xfId="0" applyBorder="1"/>
    <xf numFmtId="0" fontId="0" fillId="6" borderId="16" xfId="0" applyFill="1" applyBorder="1"/>
    <xf numFmtId="0" fontId="0" fillId="7" borderId="10" xfId="0" applyFont="1" applyFill="1" applyBorder="1"/>
    <xf numFmtId="0" fontId="0" fillId="7" borderId="11"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11" fillId="0" borderId="0" xfId="0" applyFont="1"/>
    <xf numFmtId="0" fontId="15" fillId="0" borderId="0" xfId="0" applyFont="1" applyFill="1" applyBorder="1"/>
    <xf numFmtId="0" fontId="0" fillId="0" borderId="15" xfId="0" applyBorder="1" applyAlignment="1">
      <alignment vertical="top" wrapText="1"/>
    </xf>
    <xf numFmtId="0" fontId="0" fillId="0" borderId="15" xfId="0" applyBorder="1" applyAlignment="1">
      <alignment vertical="top"/>
    </xf>
    <xf numFmtId="0" fontId="15" fillId="8" borderId="17" xfId="0" applyFont="1" applyFill="1" applyBorder="1" applyAlignment="1">
      <alignment horizontal="center"/>
    </xf>
    <xf numFmtId="10" fontId="5" fillId="0" borderId="3" xfId="2" applyNumberFormat="1" applyFont="1" applyFill="1" applyBorder="1" applyProtection="1"/>
    <xf numFmtId="10" fontId="5" fillId="0" borderId="4" xfId="2" applyNumberFormat="1" applyFont="1" applyFill="1" applyBorder="1" applyProtection="1"/>
    <xf numFmtId="10" fontId="5" fillId="0" borderId="2" xfId="2" applyNumberFormat="1" applyFont="1" applyFill="1" applyBorder="1" applyProtection="1"/>
    <xf numFmtId="10" fontId="9" fillId="0" borderId="5" xfId="0" applyNumberFormat="1" applyFont="1" applyBorder="1" applyProtection="1"/>
    <xf numFmtId="164" fontId="5" fillId="0" borderId="4" xfId="0" applyNumberFormat="1" applyFont="1" applyBorder="1" applyProtection="1">
      <protection locked="0"/>
    </xf>
    <xf numFmtId="164" fontId="5" fillId="0" borderId="2" xfId="0" applyNumberFormat="1" applyFont="1" applyBorder="1" applyProtection="1">
      <protection locked="0"/>
    </xf>
    <xf numFmtId="164" fontId="9" fillId="0" borderId="5" xfId="0" applyNumberFormat="1" applyFont="1" applyBorder="1" applyProtection="1">
      <protection locked="0"/>
    </xf>
    <xf numFmtId="164" fontId="5" fillId="0" borderId="3" xfId="0" applyNumberFormat="1" applyFont="1" applyBorder="1" applyProtection="1"/>
    <xf numFmtId="164" fontId="5" fillId="0" borderId="4" xfId="0" applyNumberFormat="1" applyFont="1" applyBorder="1" applyProtection="1"/>
    <xf numFmtId="0" fontId="9" fillId="3" borderId="6" xfId="0" applyFont="1" applyFill="1" applyBorder="1" applyProtection="1"/>
    <xf numFmtId="164" fontId="9" fillId="3" borderId="6" xfId="0" applyNumberFormat="1" applyFont="1" applyFill="1" applyBorder="1" applyProtection="1"/>
    <xf numFmtId="10" fontId="9" fillId="3" borderId="6" xfId="2" applyNumberFormat="1" applyFont="1" applyFill="1" applyBorder="1" applyProtection="1"/>
    <xf numFmtId="0" fontId="5" fillId="0" borderId="2" xfId="0" applyFont="1" applyBorder="1" applyProtection="1">
      <protection locked="0"/>
    </xf>
    <xf numFmtId="0" fontId="9" fillId="0" borderId="5" xfId="0" applyFont="1" applyBorder="1" applyProtection="1">
      <protection locked="0"/>
    </xf>
    <xf numFmtId="44" fontId="3" fillId="9" borderId="8" xfId="1" applyFont="1" applyFill="1" applyBorder="1" applyProtection="1"/>
    <xf numFmtId="44" fontId="3" fillId="9" borderId="4" xfId="1" applyFont="1" applyFill="1" applyBorder="1" applyProtection="1"/>
    <xf numFmtId="44" fontId="3" fillId="9" borderId="2" xfId="1" applyFont="1" applyFill="1" applyBorder="1" applyProtection="1"/>
    <xf numFmtId="43" fontId="15" fillId="8" borderId="25" xfId="36" applyFont="1" applyFill="1" applyBorder="1"/>
    <xf numFmtId="43" fontId="15" fillId="8" borderId="26" xfId="36" applyFont="1" applyFill="1" applyBorder="1"/>
    <xf numFmtId="44" fontId="0" fillId="0" borderId="0" xfId="1" applyFont="1"/>
    <xf numFmtId="44" fontId="11" fillId="0" borderId="4" xfId="1" applyFont="1" applyBorder="1" applyAlignment="1">
      <alignment horizontal="center"/>
    </xf>
    <xf numFmtId="0" fontId="11" fillId="0" borderId="4" xfId="0" applyFont="1" applyBorder="1" applyAlignment="1">
      <alignment horizontal="center"/>
    </xf>
    <xf numFmtId="44" fontId="0" fillId="0" borderId="4" xfId="1" applyFont="1" applyBorder="1"/>
    <xf numFmtId="0" fontId="0" fillId="0" borderId="4" xfId="0" applyBorder="1" applyAlignment="1">
      <alignment horizontal="center"/>
    </xf>
    <xf numFmtId="0" fontId="0" fillId="0" borderId="0" xfId="0" applyAlignment="1">
      <alignment horizontal="left" vertical="top" wrapText="1"/>
    </xf>
    <xf numFmtId="44" fontId="0" fillId="0" borderId="37" xfId="1" applyFont="1" applyBorder="1"/>
    <xf numFmtId="0" fontId="0" fillId="0" borderId="37" xfId="0" applyBorder="1" applyAlignment="1">
      <alignment horizontal="center"/>
    </xf>
    <xf numFmtId="44" fontId="11" fillId="0" borderId="5" xfId="1" applyFont="1" applyBorder="1"/>
    <xf numFmtId="0" fontId="0" fillId="11" borderId="27" xfId="0" applyFill="1" applyBorder="1"/>
    <xf numFmtId="0" fontId="0" fillId="11" borderId="1" xfId="0" applyFill="1" applyBorder="1"/>
    <xf numFmtId="44" fontId="0" fillId="11" borderId="1" xfId="1" applyFont="1" applyFill="1" applyBorder="1"/>
    <xf numFmtId="0" fontId="0" fillId="11" borderId="1" xfId="0" applyFill="1" applyBorder="1" applyAlignment="1">
      <alignment horizontal="center"/>
    </xf>
    <xf numFmtId="44" fontId="0" fillId="11" borderId="4" xfId="1" applyFont="1" applyFill="1" applyBorder="1"/>
    <xf numFmtId="0" fontId="0" fillId="0" borderId="0" xfId="0" applyAlignment="1">
      <alignment vertical="top" wrapText="1"/>
    </xf>
    <xf numFmtId="0" fontId="17" fillId="10" borderId="17" xfId="0" applyFont="1" applyFill="1" applyBorder="1"/>
    <xf numFmtId="4" fontId="17" fillId="10" borderId="3" xfId="0" applyNumberFormat="1" applyFont="1" applyFill="1" applyBorder="1"/>
    <xf numFmtId="4" fontId="17" fillId="10" borderId="18" xfId="0" applyNumberFormat="1" applyFont="1" applyFill="1" applyBorder="1"/>
    <xf numFmtId="0" fontId="0" fillId="0" borderId="0" xfId="0" applyAlignment="1">
      <alignment vertical="top"/>
    </xf>
    <xf numFmtId="0" fontId="11" fillId="0" borderId="4" xfId="0" applyFont="1" applyBorder="1" applyAlignment="1">
      <alignment horizontal="center"/>
    </xf>
    <xf numFmtId="0" fontId="4" fillId="2" borderId="0" xfId="0" applyFont="1" applyFill="1" applyAlignment="1">
      <alignment horizontal="center"/>
    </xf>
    <xf numFmtId="0" fontId="7" fillId="0" borderId="0" xfId="0" applyFont="1" applyFill="1" applyProtection="1">
      <protection locked="0"/>
    </xf>
    <xf numFmtId="0" fontId="8" fillId="0" borderId="9" xfId="0" applyFont="1" applyBorder="1" applyProtection="1">
      <protection locked="0"/>
    </xf>
    <xf numFmtId="0" fontId="0" fillId="0" borderId="4" xfId="0" applyBorder="1" applyAlignment="1">
      <alignment vertical="top" wrapText="1"/>
    </xf>
    <xf numFmtId="0" fontId="0" fillId="0" borderId="16" xfId="0" applyBorder="1" applyAlignment="1">
      <alignment vertical="top" wrapText="1"/>
    </xf>
    <xf numFmtId="0" fontId="13" fillId="7" borderId="0" xfId="0" applyFont="1" applyFill="1" applyAlignment="1">
      <alignment horizontal="center" vertical="top"/>
    </xf>
    <xf numFmtId="0" fontId="14" fillId="6" borderId="0" xfId="0" applyFont="1" applyFill="1" applyAlignment="1">
      <alignment horizontal="center"/>
    </xf>
    <xf numFmtId="0" fontId="12" fillId="0" borderId="0" xfId="0" applyFont="1" applyAlignment="1">
      <alignment horizontal="center"/>
    </xf>
    <xf numFmtId="0" fontId="18" fillId="0" borderId="0" xfId="0" applyFont="1" applyAlignment="1">
      <alignment horizontal="center"/>
    </xf>
    <xf numFmtId="0" fontId="15" fillId="8" borderId="3" xfId="0" applyFont="1" applyFill="1" applyBorder="1" applyAlignment="1">
      <alignment horizontal="center"/>
    </xf>
    <xf numFmtId="0" fontId="15" fillId="8" borderId="18" xfId="0" applyFont="1" applyFill="1" applyBorder="1" applyAlignment="1">
      <alignment horizontal="center"/>
    </xf>
    <xf numFmtId="0" fontId="12" fillId="5" borderId="0" xfId="0" applyFont="1" applyFill="1" applyAlignment="1">
      <alignment horizontal="center"/>
    </xf>
    <xf numFmtId="0" fontId="0" fillId="0" borderId="4" xfId="0" applyBorder="1" applyAlignment="1">
      <alignment wrapText="1"/>
    </xf>
    <xf numFmtId="0" fontId="11" fillId="0" borderId="35" xfId="0" applyFont="1" applyBorder="1"/>
    <xf numFmtId="0" fontId="11" fillId="0" borderId="37" xfId="0" applyFont="1" applyBorder="1"/>
    <xf numFmtId="0" fontId="0" fillId="0" borderId="28" xfId="0" applyBorder="1" applyAlignment="1">
      <alignment wrapText="1"/>
    </xf>
    <xf numFmtId="0" fontId="0" fillId="0" borderId="9" xfId="0" applyBorder="1" applyAlignment="1">
      <alignment wrapText="1"/>
    </xf>
    <xf numFmtId="0" fontId="0" fillId="0" borderId="29" xfId="0" applyBorder="1" applyAlignment="1">
      <alignment wrapText="1"/>
    </xf>
    <xf numFmtId="0" fontId="15" fillId="8" borderId="33" xfId="0" applyFont="1" applyFill="1" applyBorder="1" applyAlignment="1">
      <alignment horizontal="center"/>
    </xf>
    <xf numFmtId="0" fontId="15" fillId="8" borderId="36" xfId="0" applyFont="1" applyFill="1" applyBorder="1" applyAlignment="1">
      <alignment horizontal="center"/>
    </xf>
    <xf numFmtId="0" fontId="15" fillId="8" borderId="34" xfId="0" applyFont="1" applyFill="1" applyBorder="1" applyAlignment="1">
      <alignment horizontal="center"/>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11" fillId="0" borderId="4" xfId="0" applyFont="1" applyBorder="1" applyAlignment="1">
      <alignment horizontal="center"/>
    </xf>
    <xf numFmtId="0" fontId="15" fillId="8" borderId="30" xfId="0" applyFont="1" applyFill="1" applyBorder="1" applyAlignment="1">
      <alignment horizontal="center"/>
    </xf>
    <xf numFmtId="0" fontId="15" fillId="8" borderId="31" xfId="0" applyFont="1" applyFill="1" applyBorder="1" applyAlignment="1">
      <alignment horizontal="center"/>
    </xf>
    <xf numFmtId="0" fontId="15" fillId="8" borderId="32" xfId="0" applyFont="1" applyFill="1" applyBorder="1" applyAlignment="1">
      <alignment horizontal="center"/>
    </xf>
    <xf numFmtId="0" fontId="15" fillId="8" borderId="38" xfId="0" applyFont="1" applyFill="1" applyBorder="1" applyAlignment="1">
      <alignment horizontal="center"/>
    </xf>
    <xf numFmtId="0" fontId="0" fillId="0" borderId="0" xfId="0" applyAlignment="1">
      <alignment vertical="top" wrapText="1"/>
    </xf>
    <xf numFmtId="0" fontId="0" fillId="0" borderId="0" xfId="0" applyFont="1" applyAlignment="1">
      <alignment wrapText="1"/>
    </xf>
    <xf numFmtId="0" fontId="0" fillId="0" borderId="28" xfId="0" applyBorder="1"/>
    <xf numFmtId="0" fontId="0" fillId="0" borderId="9" xfId="0" applyBorder="1"/>
    <xf numFmtId="0" fontId="0" fillId="0" borderId="29" xfId="0" applyBorder="1"/>
    <xf numFmtId="0" fontId="0" fillId="0" borderId="4" xfId="0" applyBorder="1"/>
  </cellXfs>
  <cellStyles count="37">
    <cellStyle name="Comma" xfId="36" builtinId="3"/>
    <cellStyle name="Comma 2" xfId="4"/>
    <cellStyle name="Comma 3" xfId="5"/>
    <cellStyle name="Comma 3 2" xfId="6"/>
    <cellStyle name="Comma 3 2 2" xfId="7"/>
    <cellStyle name="Comma 3 3" xfId="8"/>
    <cellStyle name="Comma 4" xfId="9"/>
    <cellStyle name="Comma 5" xfId="10"/>
    <cellStyle name="Comma0" xfId="11"/>
    <cellStyle name="Currency" xfId="1" builtinId="4"/>
    <cellStyle name="Currency 2" xfId="12"/>
    <cellStyle name="Currency 2 2" xfId="13"/>
    <cellStyle name="Currency 3" xfId="3"/>
    <cellStyle name="Currency 3 2" xfId="14"/>
    <cellStyle name="Currency 3 2 2" xfId="15"/>
    <cellStyle name="Currency 3 3" xfId="16"/>
    <cellStyle name="Currency0" xfId="17"/>
    <cellStyle name="Date" xfId="18"/>
    <cellStyle name="Fixed" xfId="19"/>
    <cellStyle name="Normal" xfId="0" builtinId="0"/>
    <cellStyle name="Normal 2" xfId="20"/>
    <cellStyle name="Normal 2 2" xfId="21"/>
    <cellStyle name="Normal 2 2 2" xfId="22"/>
    <cellStyle name="Normal 2 3" xfId="23"/>
    <cellStyle name="Normal 3" xfId="24"/>
    <cellStyle name="Normal 3 2" xfId="25"/>
    <cellStyle name="Normal 3 3" xfId="26"/>
    <cellStyle name="Normal 3 4" xfId="27"/>
    <cellStyle name="Normal 4" xfId="28"/>
    <cellStyle name="Normal 4 2" xfId="29"/>
    <cellStyle name="Normal 4 3" xfId="30"/>
    <cellStyle name="Normal 5" xfId="31"/>
    <cellStyle name="Normal 5 2" xfId="32"/>
    <cellStyle name="Normal 5 2 2" xfId="33"/>
    <cellStyle name="Normal 5 3" xfId="34"/>
    <cellStyle name="Normal 6" xfId="3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5</xdr:col>
      <xdr:colOff>133351</xdr:colOff>
      <xdr:row>26</xdr:row>
      <xdr:rowOff>114300</xdr:rowOff>
    </xdr:from>
    <xdr:to>
      <xdr:col>5</xdr:col>
      <xdr:colOff>400051</xdr:colOff>
      <xdr:row>29</xdr:row>
      <xdr:rowOff>190500</xdr:rowOff>
    </xdr:to>
    <xdr:cxnSp macro="">
      <xdr:nvCxnSpPr>
        <xdr:cNvPr id="9" name="Elbow Connector 8"/>
        <xdr:cNvCxnSpPr/>
      </xdr:nvCxnSpPr>
      <xdr:spPr>
        <a:xfrm rot="16200000" flipV="1">
          <a:off x="5843588" y="9596438"/>
          <a:ext cx="657225" cy="266700"/>
        </a:xfrm>
        <a:prstGeom prst="bentConnector3">
          <a:avLst>
            <a:gd name="adj1" fmla="val 10362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133351</xdr:colOff>
      <xdr:row>24</xdr:row>
      <xdr:rowOff>114300</xdr:rowOff>
    </xdr:from>
    <xdr:to>
      <xdr:col>5</xdr:col>
      <xdr:colOff>400051</xdr:colOff>
      <xdr:row>27</xdr:row>
      <xdr:rowOff>190500</xdr:rowOff>
    </xdr:to>
    <xdr:cxnSp macro="">
      <xdr:nvCxnSpPr>
        <xdr:cNvPr id="2" name="Elbow Connector 1"/>
        <xdr:cNvCxnSpPr/>
      </xdr:nvCxnSpPr>
      <xdr:spPr>
        <a:xfrm rot="16200000" flipV="1">
          <a:off x="5843588" y="10053638"/>
          <a:ext cx="657225" cy="266700"/>
        </a:xfrm>
        <a:prstGeom prst="bentConnector3">
          <a:avLst>
            <a:gd name="adj1" fmla="val 10362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A1:F28"/>
  <sheetViews>
    <sheetView topLeftCell="A14" workbookViewId="0">
      <selection activeCell="C8" sqref="C8"/>
    </sheetView>
  </sheetViews>
  <sheetFormatPr baseColWidth="10" defaultColWidth="8.83203125" defaultRowHeight="16" x14ac:dyDescent="0.2"/>
  <cols>
    <col min="1" max="1" width="28.5" style="1" customWidth="1"/>
    <col min="2" max="2" width="20.83203125" style="1" customWidth="1"/>
    <col min="3" max="3" width="18.5" style="1" customWidth="1"/>
    <col min="4" max="16384" width="8.83203125" style="1"/>
  </cols>
  <sheetData>
    <row r="1" spans="1:5" ht="26" x14ac:dyDescent="0.3">
      <c r="A1" s="98" t="s">
        <v>108</v>
      </c>
      <c r="B1" s="98"/>
      <c r="C1" s="98"/>
      <c r="E1" s="1" t="s">
        <v>94</v>
      </c>
    </row>
    <row r="3" spans="1:5" ht="19" x14ac:dyDescent="0.25">
      <c r="A3" s="2" t="s">
        <v>13</v>
      </c>
      <c r="B3" s="99" t="s">
        <v>136</v>
      </c>
      <c r="C3" s="99"/>
    </row>
    <row r="4" spans="1:5" ht="19" x14ac:dyDescent="0.25">
      <c r="A4" s="3" t="s">
        <v>15</v>
      </c>
      <c r="B4" s="100" t="s">
        <v>137</v>
      </c>
      <c r="C4" s="100"/>
    </row>
    <row r="5" spans="1:5" ht="19" x14ac:dyDescent="0.25">
      <c r="A5" s="3"/>
      <c r="B5" s="10"/>
      <c r="C5" s="10"/>
    </row>
    <row r="6" spans="1:5" ht="19" x14ac:dyDescent="0.25">
      <c r="A6" s="3"/>
      <c r="B6" s="11"/>
      <c r="C6" s="11"/>
    </row>
    <row r="7" spans="1:5" ht="19" x14ac:dyDescent="0.25">
      <c r="A7" s="3"/>
      <c r="B7" s="11"/>
      <c r="C7" s="11"/>
    </row>
    <row r="8" spans="1:5" ht="19" x14ac:dyDescent="0.25">
      <c r="A8" s="3"/>
      <c r="B8" s="11"/>
      <c r="C8" s="11"/>
    </row>
    <row r="9" spans="1:5" ht="19" x14ac:dyDescent="0.25">
      <c r="A9" s="3"/>
      <c r="B9" s="11"/>
      <c r="C9" s="11"/>
    </row>
    <row r="10" spans="1:5" s="4" customFormat="1" ht="20" thickBot="1" x14ac:dyDescent="0.25">
      <c r="A10" s="9" t="s">
        <v>0</v>
      </c>
      <c r="B10" s="9" t="s">
        <v>12</v>
      </c>
      <c r="C10" s="9" t="s">
        <v>10</v>
      </c>
    </row>
    <row r="11" spans="1:5" ht="20" customHeight="1" x14ac:dyDescent="0.2">
      <c r="A11" s="5" t="s">
        <v>1</v>
      </c>
      <c r="B11" s="66">
        <f>+'Salary Calculation'!E18</f>
        <v>0</v>
      </c>
      <c r="C11" s="59" t="e">
        <f t="shared" ref="C11:C25" si="0">+B11/$B$27</f>
        <v>#DIV/0!</v>
      </c>
    </row>
    <row r="12" spans="1:5" ht="20" customHeight="1" x14ac:dyDescent="0.2">
      <c r="A12" s="6" t="s">
        <v>34</v>
      </c>
      <c r="B12" s="67">
        <f>+'Salary Calculation'!B28+'Salary Calculation'!C28+'Salary Calculation'!D28+'Salary Calculation'!E28</f>
        <v>0</v>
      </c>
      <c r="C12" s="60" t="e">
        <f t="shared" si="0"/>
        <v>#DIV/0!</v>
      </c>
    </row>
    <row r="13" spans="1:5" ht="20" customHeight="1" x14ac:dyDescent="0.2">
      <c r="A13" s="7" t="s">
        <v>2</v>
      </c>
      <c r="B13" s="63">
        <f>+NARRATIVE!F12</f>
        <v>0</v>
      </c>
      <c r="C13" s="60" t="e">
        <f t="shared" si="0"/>
        <v>#DIV/0!</v>
      </c>
    </row>
    <row r="14" spans="1:5" ht="20" customHeight="1" x14ac:dyDescent="0.2">
      <c r="A14" s="6" t="s">
        <v>3</v>
      </c>
      <c r="B14" s="63">
        <f>+NARRATIVE!F22</f>
        <v>0</v>
      </c>
      <c r="C14" s="60" t="e">
        <f t="shared" si="0"/>
        <v>#DIV/0!</v>
      </c>
    </row>
    <row r="15" spans="1:5" ht="20" customHeight="1" x14ac:dyDescent="0.2">
      <c r="A15" s="6" t="s">
        <v>92</v>
      </c>
      <c r="B15" s="63">
        <f>+NARRATIVE!F32</f>
        <v>0</v>
      </c>
      <c r="C15" s="60" t="e">
        <f t="shared" si="0"/>
        <v>#DIV/0!</v>
      </c>
    </row>
    <row r="16" spans="1:5" ht="20" customHeight="1" x14ac:dyDescent="0.2">
      <c r="A16" s="6" t="s">
        <v>4</v>
      </c>
      <c r="B16" s="63">
        <f>+NARRATIVE!F43</f>
        <v>0</v>
      </c>
      <c r="C16" s="60" t="e">
        <f t="shared" si="0"/>
        <v>#DIV/0!</v>
      </c>
    </row>
    <row r="17" spans="1:6" ht="20" customHeight="1" x14ac:dyDescent="0.2">
      <c r="A17" s="6" t="s">
        <v>5</v>
      </c>
      <c r="B17" s="63">
        <f>+NARRATIVE!F55</f>
        <v>0</v>
      </c>
      <c r="C17" s="60" t="e">
        <f t="shared" si="0"/>
        <v>#DIV/0!</v>
      </c>
    </row>
    <row r="18" spans="1:6" ht="20" customHeight="1" x14ac:dyDescent="0.2">
      <c r="A18" s="6" t="s">
        <v>132</v>
      </c>
      <c r="B18" s="63">
        <f>+NARRATIVE!F67</f>
        <v>0</v>
      </c>
      <c r="C18" s="60" t="e">
        <f t="shared" si="0"/>
        <v>#DIV/0!</v>
      </c>
    </row>
    <row r="19" spans="1:6" ht="20" customHeight="1" x14ac:dyDescent="0.2">
      <c r="A19" s="6" t="s">
        <v>14</v>
      </c>
      <c r="B19" s="63">
        <f>+NARRATIVE!F80</f>
        <v>0</v>
      </c>
      <c r="C19" s="60" t="e">
        <f t="shared" si="0"/>
        <v>#DIV/0!</v>
      </c>
    </row>
    <row r="20" spans="1:6" ht="20" customHeight="1" x14ac:dyDescent="0.2">
      <c r="A20" s="6" t="s">
        <v>6</v>
      </c>
      <c r="B20" s="63">
        <f>+NARRATIVE!F93</f>
        <v>0</v>
      </c>
      <c r="C20" s="60" t="e">
        <f t="shared" si="0"/>
        <v>#DIV/0!</v>
      </c>
    </row>
    <row r="21" spans="1:6" ht="20" customHeight="1" x14ac:dyDescent="0.2">
      <c r="A21" s="6" t="s">
        <v>133</v>
      </c>
      <c r="B21" s="63">
        <f>+NARRATIVE!F106</f>
        <v>0</v>
      </c>
      <c r="C21" s="60" t="e">
        <f t="shared" si="0"/>
        <v>#DIV/0!</v>
      </c>
    </row>
    <row r="22" spans="1:6" ht="20" customHeight="1" x14ac:dyDescent="0.2">
      <c r="A22" s="6" t="s">
        <v>7</v>
      </c>
      <c r="B22" s="63">
        <f>+NARRATIVE!F119</f>
        <v>0</v>
      </c>
      <c r="C22" s="60" t="e">
        <f t="shared" si="0"/>
        <v>#DIV/0!</v>
      </c>
    </row>
    <row r="23" spans="1:6" ht="20" customHeight="1" x14ac:dyDescent="0.2">
      <c r="A23" s="8" t="s">
        <v>8</v>
      </c>
      <c r="B23" s="64">
        <f>+NARRATIVE!F128</f>
        <v>0</v>
      </c>
      <c r="C23" s="61" t="e">
        <f t="shared" si="0"/>
        <v>#DIV/0!</v>
      </c>
    </row>
    <row r="24" spans="1:6" ht="20" customHeight="1" x14ac:dyDescent="0.2">
      <c r="A24" s="8" t="s">
        <v>11</v>
      </c>
      <c r="B24" s="64">
        <f>+NARRATIVE!F141</f>
        <v>0</v>
      </c>
      <c r="C24" s="61" t="e">
        <f t="shared" si="0"/>
        <v>#DIV/0!</v>
      </c>
      <c r="F24" s="1" t="s">
        <v>100</v>
      </c>
    </row>
    <row r="25" spans="1:6" ht="20" customHeight="1" x14ac:dyDescent="0.2">
      <c r="A25" s="71" t="s">
        <v>40</v>
      </c>
      <c r="B25" s="64">
        <f>+NARRATIVE!F154</f>
        <v>0</v>
      </c>
      <c r="C25" s="61" t="e">
        <f t="shared" si="0"/>
        <v>#DIV/0!</v>
      </c>
    </row>
    <row r="26" spans="1:6" ht="20" customHeight="1" thickBot="1" x14ac:dyDescent="0.25">
      <c r="A26" s="72"/>
      <c r="B26" s="65"/>
      <c r="C26" s="62"/>
    </row>
    <row r="27" spans="1:6" ht="20" customHeight="1" thickBot="1" x14ac:dyDescent="0.25">
      <c r="A27" s="68" t="s">
        <v>9</v>
      </c>
      <c r="B27" s="69">
        <f t="shared" ref="B27:C27" si="1">SUM(B11:B26)</f>
        <v>0</v>
      </c>
      <c r="C27" s="70" t="e">
        <f t="shared" si="1"/>
        <v>#DIV/0!</v>
      </c>
    </row>
    <row r="28" spans="1:6" ht="17" thickTop="1" x14ac:dyDescent="0.2"/>
  </sheetData>
  <sheetProtection password="C721" sheet="1" objects="1" scenarios="1" selectLockedCells="1"/>
  <mergeCells count="3">
    <mergeCell ref="A1:C1"/>
    <mergeCell ref="B3:C3"/>
    <mergeCell ref="B4:C4"/>
  </mergeCells>
  <printOptions horizontalCentered="1"/>
  <pageMargins left="0.7" right="0.7" top="0.75" bottom="0.75" header="0.3" footer="0.3"/>
  <pageSetup fitToHeight="0" orientation="portrait" r:id="rId1"/>
  <headerFooter alignWithMargins="0">
    <oddFooter>&amp;L&amp;A_May 2015 Application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41"/>
  <sheetViews>
    <sheetView topLeftCell="A69" workbookViewId="0">
      <selection activeCell="A7" sqref="A7"/>
    </sheetView>
  </sheetViews>
  <sheetFormatPr baseColWidth="10" defaultColWidth="8.83203125" defaultRowHeight="13" x14ac:dyDescent="0.15"/>
  <cols>
    <col min="1" max="1" width="31.83203125" customWidth="1"/>
    <col min="2" max="2" width="11.6640625" customWidth="1"/>
    <col min="3" max="4" width="15.83203125" customWidth="1"/>
    <col min="5" max="5" width="13.33203125" customWidth="1"/>
    <col min="6" max="6" width="15.1640625" customWidth="1"/>
    <col min="7" max="7" width="14.6640625" customWidth="1"/>
    <col min="8" max="8" width="8.5" customWidth="1"/>
    <col min="9" max="9" width="36.83203125" bestFit="1" customWidth="1"/>
    <col min="10" max="10" width="14.5" customWidth="1"/>
    <col min="11" max="11" width="14.1640625" customWidth="1"/>
  </cols>
  <sheetData>
    <row r="1" spans="1:9" ht="23" x14ac:dyDescent="0.25">
      <c r="A1" s="106" t="s">
        <v>38</v>
      </c>
      <c r="B1" s="106"/>
      <c r="C1" s="106"/>
      <c r="D1" s="106"/>
      <c r="E1" s="106"/>
      <c r="F1" s="106"/>
      <c r="G1" s="106"/>
      <c r="I1" s="1" t="s">
        <v>94</v>
      </c>
    </row>
    <row r="2" spans="1:9" ht="23" x14ac:dyDescent="0.25">
      <c r="A2" s="106" t="str">
        <f>+'Budget Summary Request'!B4</f>
        <v>01-01-18 - 12-31-18</v>
      </c>
      <c r="B2" s="106"/>
      <c r="C2" s="106"/>
      <c r="D2" s="106"/>
      <c r="E2" s="106"/>
      <c r="F2" s="106"/>
      <c r="G2" s="106"/>
    </row>
    <row r="4" spans="1:9" ht="20" x14ac:dyDescent="0.2">
      <c r="A4" s="109" t="s">
        <v>20</v>
      </c>
      <c r="B4" s="109"/>
      <c r="C4" s="109"/>
      <c r="D4" s="109"/>
      <c r="E4" s="109"/>
      <c r="F4" s="109"/>
      <c r="G4" s="109"/>
    </row>
    <row r="5" spans="1:9" ht="14" thickBot="1" x14ac:dyDescent="0.2">
      <c r="A5" s="13"/>
      <c r="B5" s="13"/>
      <c r="C5" s="13"/>
      <c r="D5" s="13"/>
      <c r="E5" s="13"/>
      <c r="F5" s="13"/>
      <c r="G5" s="13"/>
    </row>
    <row r="6" spans="1:9" ht="40" thickBot="1" x14ac:dyDescent="0.2">
      <c r="A6" s="39" t="s">
        <v>22</v>
      </c>
      <c r="B6" s="40" t="s">
        <v>21</v>
      </c>
      <c r="C6" s="40" t="s">
        <v>16</v>
      </c>
      <c r="D6" s="40" t="s">
        <v>19</v>
      </c>
      <c r="E6" s="40" t="s">
        <v>31</v>
      </c>
      <c r="F6" s="40" t="s">
        <v>26</v>
      </c>
      <c r="G6" s="41" t="s">
        <v>25</v>
      </c>
    </row>
    <row r="7" spans="1:9" x14ac:dyDescent="0.15">
      <c r="A7" s="16"/>
      <c r="B7" s="19"/>
      <c r="C7" s="21"/>
      <c r="D7" s="17"/>
      <c r="E7" s="73">
        <f>+B7*C7*D7</f>
        <v>0</v>
      </c>
      <c r="F7" s="24">
        <f>IF(E7&gt;7000, 7000, E7)</f>
        <v>0</v>
      </c>
      <c r="G7" s="25">
        <f>IF(E7&gt;12000,12000,E7)</f>
        <v>0</v>
      </c>
    </row>
    <row r="8" spans="1:9" x14ac:dyDescent="0.15">
      <c r="A8" s="15"/>
      <c r="B8" s="20"/>
      <c r="C8" s="22"/>
      <c r="D8" s="18"/>
      <c r="E8" s="74">
        <f t="shared" ref="E8:E17" si="0">+B8*C8*D8</f>
        <v>0</v>
      </c>
      <c r="F8" s="27">
        <f t="shared" ref="F8:F17" si="1">IF(E8&gt;7000, 7000, E8)</f>
        <v>0</v>
      </c>
      <c r="G8" s="28">
        <f t="shared" ref="G8:G17" si="2">IF(E8&gt;12000,12000,E8)</f>
        <v>0</v>
      </c>
    </row>
    <row r="9" spans="1:9" x14ac:dyDescent="0.15">
      <c r="A9" s="15"/>
      <c r="B9" s="20"/>
      <c r="C9" s="22"/>
      <c r="D9" s="18"/>
      <c r="E9" s="74">
        <f t="shared" ref="E9:E14" si="3">+B9*C9*D9</f>
        <v>0</v>
      </c>
      <c r="F9" s="27">
        <f t="shared" si="1"/>
        <v>0</v>
      </c>
      <c r="G9" s="28">
        <f t="shared" ref="G9:G14" si="4">IF(E9&gt;12000,12000,E9)</f>
        <v>0</v>
      </c>
    </row>
    <row r="10" spans="1:9" x14ac:dyDescent="0.15">
      <c r="A10" s="15"/>
      <c r="B10" s="20"/>
      <c r="C10" s="22"/>
      <c r="D10" s="18"/>
      <c r="E10" s="74">
        <f t="shared" si="3"/>
        <v>0</v>
      </c>
      <c r="F10" s="27">
        <f t="shared" si="1"/>
        <v>0</v>
      </c>
      <c r="G10" s="28">
        <f t="shared" si="4"/>
        <v>0</v>
      </c>
    </row>
    <row r="11" spans="1:9" x14ac:dyDescent="0.15">
      <c r="A11" s="15"/>
      <c r="B11" s="20"/>
      <c r="C11" s="22"/>
      <c r="D11" s="18"/>
      <c r="E11" s="74">
        <f t="shared" si="3"/>
        <v>0</v>
      </c>
      <c r="F11" s="27">
        <f t="shared" si="1"/>
        <v>0</v>
      </c>
      <c r="G11" s="28">
        <f t="shared" si="4"/>
        <v>0</v>
      </c>
    </row>
    <row r="12" spans="1:9" x14ac:dyDescent="0.15">
      <c r="A12" s="15"/>
      <c r="B12" s="20"/>
      <c r="C12" s="22"/>
      <c r="D12" s="18"/>
      <c r="E12" s="74">
        <f t="shared" si="3"/>
        <v>0</v>
      </c>
      <c r="F12" s="27">
        <f t="shared" si="1"/>
        <v>0</v>
      </c>
      <c r="G12" s="28">
        <f t="shared" si="4"/>
        <v>0</v>
      </c>
    </row>
    <row r="13" spans="1:9" x14ac:dyDescent="0.15">
      <c r="A13" s="15"/>
      <c r="B13" s="20"/>
      <c r="C13" s="22"/>
      <c r="D13" s="18"/>
      <c r="E13" s="74">
        <f t="shared" si="3"/>
        <v>0</v>
      </c>
      <c r="F13" s="27">
        <f t="shared" si="1"/>
        <v>0</v>
      </c>
      <c r="G13" s="28">
        <f t="shared" si="4"/>
        <v>0</v>
      </c>
    </row>
    <row r="14" spans="1:9" x14ac:dyDescent="0.15">
      <c r="A14" s="15"/>
      <c r="B14" s="20"/>
      <c r="C14" s="22"/>
      <c r="D14" s="18"/>
      <c r="E14" s="74">
        <f t="shared" si="3"/>
        <v>0</v>
      </c>
      <c r="F14" s="27">
        <f t="shared" si="1"/>
        <v>0</v>
      </c>
      <c r="G14" s="28">
        <f t="shared" si="4"/>
        <v>0</v>
      </c>
    </row>
    <row r="15" spans="1:9" x14ac:dyDescent="0.15">
      <c r="A15" s="15"/>
      <c r="B15" s="20"/>
      <c r="C15" s="22"/>
      <c r="D15" s="18"/>
      <c r="E15" s="74">
        <f t="shared" si="0"/>
        <v>0</v>
      </c>
      <c r="F15" s="27">
        <f t="shared" si="1"/>
        <v>0</v>
      </c>
      <c r="G15" s="28">
        <f t="shared" si="2"/>
        <v>0</v>
      </c>
    </row>
    <row r="16" spans="1:9" x14ac:dyDescent="0.15">
      <c r="A16" s="15"/>
      <c r="B16" s="20"/>
      <c r="C16" s="22"/>
      <c r="D16" s="18"/>
      <c r="E16" s="74">
        <f t="shared" si="0"/>
        <v>0</v>
      </c>
      <c r="F16" s="27">
        <f t="shared" si="1"/>
        <v>0</v>
      </c>
      <c r="G16" s="28">
        <f t="shared" si="2"/>
        <v>0</v>
      </c>
    </row>
    <row r="17" spans="1:11" ht="14" thickBot="1" x14ac:dyDescent="0.2">
      <c r="A17" s="29"/>
      <c r="B17" s="30"/>
      <c r="C17" s="31"/>
      <c r="D17" s="32"/>
      <c r="E17" s="75">
        <f t="shared" si="0"/>
        <v>0</v>
      </c>
      <c r="F17" s="34">
        <f t="shared" si="1"/>
        <v>0</v>
      </c>
      <c r="G17" s="35">
        <f t="shared" si="2"/>
        <v>0</v>
      </c>
    </row>
    <row r="18" spans="1:11" ht="14" thickBot="1" x14ac:dyDescent="0.2">
      <c r="A18" s="44"/>
      <c r="B18" s="44"/>
      <c r="C18" s="45"/>
      <c r="D18" s="36" t="s">
        <v>23</v>
      </c>
      <c r="E18" s="37">
        <f>SUM(E7:E17)</f>
        <v>0</v>
      </c>
      <c r="F18" s="37">
        <f>SUM(F7:F17)</f>
        <v>0</v>
      </c>
      <c r="G18" s="37">
        <f>SUM(G7:G17)</f>
        <v>0</v>
      </c>
      <c r="I18" t="s">
        <v>107</v>
      </c>
    </row>
    <row r="19" spans="1:11" ht="14" thickTop="1" x14ac:dyDescent="0.15"/>
    <row r="21" spans="1:11" x14ac:dyDescent="0.15">
      <c r="I21" s="12"/>
      <c r="K21" s="12"/>
    </row>
    <row r="23" spans="1:11" ht="12.75" customHeight="1" x14ac:dyDescent="0.15">
      <c r="A23" s="103" t="s">
        <v>33</v>
      </c>
      <c r="B23" s="103"/>
      <c r="C23" s="103"/>
      <c r="D23" s="103"/>
      <c r="E23" s="103"/>
      <c r="F23" s="43"/>
      <c r="G23" s="43"/>
    </row>
    <row r="24" spans="1:11" ht="13.5" customHeight="1" thickBot="1" x14ac:dyDescent="0.2">
      <c r="A24" s="103"/>
      <c r="B24" s="103"/>
      <c r="C24" s="103"/>
      <c r="D24" s="103"/>
      <c r="E24" s="103"/>
      <c r="F24" s="43"/>
      <c r="G24" s="43"/>
    </row>
    <row r="25" spans="1:11" ht="53" thickBot="1" x14ac:dyDescent="0.2">
      <c r="A25" s="51"/>
      <c r="B25" s="52" t="s">
        <v>17</v>
      </c>
      <c r="C25" s="52" t="s">
        <v>18</v>
      </c>
      <c r="D25" s="52" t="s">
        <v>24</v>
      </c>
      <c r="E25" s="53" t="s">
        <v>25</v>
      </c>
      <c r="F25" s="14"/>
      <c r="G25" s="14"/>
    </row>
    <row r="26" spans="1:11" ht="16" x14ac:dyDescent="0.2">
      <c r="A26" s="93" t="s">
        <v>30</v>
      </c>
      <c r="B26" s="94">
        <f>+E18</f>
        <v>0</v>
      </c>
      <c r="C26" s="94">
        <f>+E18</f>
        <v>0</v>
      </c>
      <c r="D26" s="94">
        <f>+F18</f>
        <v>0</v>
      </c>
      <c r="E26" s="95">
        <f>+G18</f>
        <v>0</v>
      </c>
    </row>
    <row r="27" spans="1:11" x14ac:dyDescent="0.15">
      <c r="A27" s="49" t="s">
        <v>27</v>
      </c>
      <c r="B27" s="42">
        <v>6.2E-2</v>
      </c>
      <c r="C27" s="42">
        <v>1.4500000000000001E-2</v>
      </c>
      <c r="D27" s="42">
        <v>6.0000000000000001E-3</v>
      </c>
      <c r="E27" s="50"/>
    </row>
    <row r="28" spans="1:11" ht="17" thickBot="1" x14ac:dyDescent="0.25">
      <c r="A28" s="46" t="s">
        <v>29</v>
      </c>
      <c r="B28" s="76">
        <f>+B26*B27</f>
        <v>0</v>
      </c>
      <c r="C28" s="76">
        <f>+C26*C27</f>
        <v>0</v>
      </c>
      <c r="D28" s="76">
        <f>+D26*D27</f>
        <v>0</v>
      </c>
      <c r="E28" s="77">
        <f>+E26*E27</f>
        <v>0</v>
      </c>
      <c r="I28" t="s">
        <v>107</v>
      </c>
    </row>
    <row r="29" spans="1:11" ht="17" thickTop="1" x14ac:dyDescent="0.2">
      <c r="A29" s="55"/>
      <c r="B29" s="55"/>
      <c r="C29" s="55"/>
      <c r="D29" s="55"/>
      <c r="E29" s="55"/>
    </row>
    <row r="30" spans="1:11" ht="16" x14ac:dyDescent="0.2">
      <c r="A30" s="55"/>
      <c r="B30" s="55"/>
      <c r="C30" s="55"/>
      <c r="D30" s="55"/>
      <c r="E30" s="55"/>
    </row>
    <row r="31" spans="1:11" ht="16" x14ac:dyDescent="0.2">
      <c r="A31" s="55"/>
      <c r="B31" s="55"/>
      <c r="C31" s="55"/>
      <c r="D31" s="55"/>
      <c r="E31" s="104" t="s">
        <v>28</v>
      </c>
      <c r="F31" s="104"/>
      <c r="G31" s="104"/>
    </row>
    <row r="34" spans="1:9" ht="20" x14ac:dyDescent="0.2">
      <c r="A34" s="105" t="s">
        <v>39</v>
      </c>
      <c r="B34" s="105"/>
      <c r="C34" s="105"/>
      <c r="D34" s="105"/>
      <c r="E34" s="105"/>
      <c r="F34" s="105"/>
      <c r="G34" s="105"/>
    </row>
    <row r="35" spans="1:9" ht="14" thickBot="1" x14ac:dyDescent="0.2">
      <c r="A35" s="54"/>
    </row>
    <row r="36" spans="1:9" ht="16" x14ac:dyDescent="0.2">
      <c r="A36" s="58" t="s">
        <v>36</v>
      </c>
      <c r="B36" s="107" t="s">
        <v>37</v>
      </c>
      <c r="C36" s="107"/>
      <c r="D36" s="107"/>
      <c r="E36" s="107"/>
      <c r="F36" s="107"/>
      <c r="G36" s="108"/>
    </row>
    <row r="37" spans="1:9" ht="60" customHeight="1" x14ac:dyDescent="0.15">
      <c r="A37" s="56"/>
      <c r="B37" s="101"/>
      <c r="C37" s="101"/>
      <c r="D37" s="101"/>
      <c r="E37" s="101"/>
      <c r="F37" s="101"/>
      <c r="G37" s="102"/>
      <c r="I37" t="s">
        <v>99</v>
      </c>
    </row>
    <row r="38" spans="1:9" ht="60" customHeight="1" x14ac:dyDescent="0.15">
      <c r="A38" s="57"/>
      <c r="B38" s="101"/>
      <c r="C38" s="101"/>
      <c r="D38" s="101"/>
      <c r="E38" s="101"/>
      <c r="F38" s="101"/>
      <c r="G38" s="102"/>
    </row>
    <row r="39" spans="1:9" ht="60" customHeight="1" x14ac:dyDescent="0.15">
      <c r="A39" s="57"/>
      <c r="B39" s="101"/>
      <c r="C39" s="101"/>
      <c r="D39" s="101"/>
      <c r="E39" s="101"/>
      <c r="F39" s="101"/>
      <c r="G39" s="102"/>
    </row>
    <row r="40" spans="1:9" ht="60" customHeight="1" x14ac:dyDescent="0.15">
      <c r="A40" s="57"/>
      <c r="B40" s="101"/>
      <c r="C40" s="101"/>
      <c r="D40" s="101"/>
      <c r="E40" s="101"/>
      <c r="F40" s="101"/>
      <c r="G40" s="102"/>
    </row>
    <row r="41" spans="1:9" ht="60" customHeight="1" x14ac:dyDescent="0.15">
      <c r="A41" s="57"/>
      <c r="B41" s="101"/>
      <c r="C41" s="101"/>
      <c r="D41" s="101"/>
      <c r="E41" s="101"/>
      <c r="F41" s="101"/>
      <c r="G41" s="102"/>
    </row>
  </sheetData>
  <mergeCells count="12">
    <mergeCell ref="A1:G1"/>
    <mergeCell ref="B36:G36"/>
    <mergeCell ref="B37:G37"/>
    <mergeCell ref="B38:G38"/>
    <mergeCell ref="A4:G4"/>
    <mergeCell ref="A2:G2"/>
    <mergeCell ref="B39:G39"/>
    <mergeCell ref="B40:G40"/>
    <mergeCell ref="B41:G41"/>
    <mergeCell ref="A23:E24"/>
    <mergeCell ref="E31:G31"/>
    <mergeCell ref="A34:G34"/>
  </mergeCells>
  <pageMargins left="0.7" right="0.7" top="0.75" bottom="0.75" header="0.3" footer="0.3"/>
  <pageSetup scale="76" fitToHeight="0" orientation="portrait" r:id="rId1"/>
  <headerFooter>
    <oddFooter>&amp;L&amp;A_May 2015 Application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54"/>
  <sheetViews>
    <sheetView topLeftCell="A76" workbookViewId="0">
      <selection activeCell="A7" sqref="A7:C7"/>
    </sheetView>
  </sheetViews>
  <sheetFormatPr baseColWidth="10" defaultColWidth="8.83203125" defaultRowHeight="13" x14ac:dyDescent="0.15"/>
  <cols>
    <col min="1" max="1" width="31.83203125" customWidth="1"/>
    <col min="2" max="2" width="11.6640625" customWidth="1"/>
    <col min="3" max="3" width="15.83203125" customWidth="1"/>
    <col min="4" max="4" width="15.83203125" style="78" customWidth="1"/>
    <col min="5" max="5" width="13.33203125" style="12" customWidth="1"/>
    <col min="6" max="6" width="15.1640625" style="78" customWidth="1"/>
    <col min="7" max="7" width="8.5" customWidth="1"/>
    <col min="8" max="8" width="14.1640625" customWidth="1"/>
  </cols>
  <sheetData>
    <row r="1" spans="1:14" ht="20" x14ac:dyDescent="0.2">
      <c r="A1" s="105" t="s">
        <v>75</v>
      </c>
      <c r="B1" s="105"/>
      <c r="C1" s="105"/>
      <c r="D1" s="105"/>
      <c r="E1" s="105"/>
      <c r="F1" s="105"/>
      <c r="H1" s="1" t="s">
        <v>95</v>
      </c>
    </row>
    <row r="2" spans="1:14" ht="20" x14ac:dyDescent="0.2">
      <c r="A2" s="105" t="str">
        <f>+'Budget Summary Request'!B4</f>
        <v>01-01-18 - 12-31-18</v>
      </c>
      <c r="B2" s="105"/>
      <c r="C2" s="105"/>
      <c r="D2" s="105"/>
      <c r="E2" s="105"/>
      <c r="F2" s="105"/>
    </row>
    <row r="3" spans="1:14" ht="14" thickBot="1" x14ac:dyDescent="0.2">
      <c r="A3" s="54"/>
    </row>
    <row r="4" spans="1:14" ht="17" thickBot="1" x14ac:dyDescent="0.25">
      <c r="A4" s="126" t="s">
        <v>43</v>
      </c>
      <c r="B4" s="117"/>
      <c r="C4" s="117"/>
      <c r="D4" s="117"/>
      <c r="E4" s="117"/>
      <c r="F4" s="117"/>
    </row>
    <row r="5" spans="1:14" ht="50.25" customHeight="1" thickBot="1" x14ac:dyDescent="0.2">
      <c r="A5" s="119"/>
      <c r="B5" s="120"/>
      <c r="C5" s="120"/>
      <c r="D5" s="120"/>
      <c r="E5" s="120"/>
      <c r="F5" s="121"/>
      <c r="H5" s="127" t="s">
        <v>122</v>
      </c>
      <c r="I5" s="127"/>
      <c r="J5" s="127"/>
      <c r="K5" s="127"/>
      <c r="L5" s="127"/>
      <c r="M5" s="127"/>
      <c r="N5" s="127"/>
    </row>
    <row r="6" spans="1:14" x14ac:dyDescent="0.15">
      <c r="A6" s="122" t="s">
        <v>32</v>
      </c>
      <c r="B6" s="122"/>
      <c r="C6" s="122"/>
      <c r="D6" s="79" t="s">
        <v>46</v>
      </c>
      <c r="E6" s="80" t="s">
        <v>47</v>
      </c>
      <c r="F6" s="79" t="s">
        <v>9</v>
      </c>
    </row>
    <row r="7" spans="1:14" x14ac:dyDescent="0.15">
      <c r="A7" s="113"/>
      <c r="B7" s="114"/>
      <c r="C7" s="115"/>
      <c r="D7" s="81"/>
      <c r="E7" s="82"/>
      <c r="F7" s="81">
        <f>+D7*E7</f>
        <v>0</v>
      </c>
      <c r="H7" s="54" t="s">
        <v>125</v>
      </c>
    </row>
    <row r="8" spans="1:14" x14ac:dyDescent="0.15">
      <c r="A8" s="113"/>
      <c r="B8" s="114"/>
      <c r="C8" s="115"/>
      <c r="D8" s="81"/>
      <c r="E8" s="82"/>
      <c r="F8" s="81">
        <f>+D8*E8</f>
        <v>0</v>
      </c>
      <c r="I8" s="128" t="s">
        <v>126</v>
      </c>
      <c r="J8" s="128"/>
      <c r="K8" s="128"/>
      <c r="L8" s="128"/>
      <c r="M8" s="128"/>
      <c r="N8" s="128"/>
    </row>
    <row r="9" spans="1:14" x14ac:dyDescent="0.15">
      <c r="A9" s="113"/>
      <c r="B9" s="114"/>
      <c r="C9" s="115"/>
      <c r="D9" s="81"/>
      <c r="E9" s="82"/>
      <c r="F9" s="81">
        <f>+D9*E9</f>
        <v>0</v>
      </c>
      <c r="I9" s="128"/>
      <c r="J9" s="128"/>
      <c r="K9" s="128"/>
      <c r="L9" s="128"/>
      <c r="M9" s="128"/>
      <c r="N9" s="128"/>
    </row>
    <row r="10" spans="1:14" ht="12.75" customHeight="1" x14ac:dyDescent="0.15">
      <c r="A10" s="113"/>
      <c r="B10" s="114"/>
      <c r="C10" s="115"/>
      <c r="D10" s="81"/>
      <c r="E10" s="82"/>
      <c r="F10" s="81">
        <f>+D10*E10</f>
        <v>0</v>
      </c>
      <c r="J10" s="92"/>
      <c r="K10" s="92"/>
      <c r="L10" s="92"/>
      <c r="M10" s="92"/>
      <c r="N10" s="92"/>
    </row>
    <row r="11" spans="1:14" ht="5.25" customHeight="1" x14ac:dyDescent="0.15">
      <c r="A11" s="87"/>
      <c r="B11" s="88"/>
      <c r="C11" s="88"/>
      <c r="D11" s="89"/>
      <c r="E11" s="90"/>
      <c r="F11" s="91"/>
      <c r="I11" s="92"/>
      <c r="J11" s="92"/>
      <c r="K11" s="92"/>
      <c r="L11" s="92"/>
      <c r="M11" s="92"/>
      <c r="N11" s="92"/>
    </row>
    <row r="12" spans="1:14" ht="13.5" customHeight="1" thickBot="1" x14ac:dyDescent="0.2">
      <c r="A12" s="111" t="s">
        <v>72</v>
      </c>
      <c r="B12" s="112"/>
      <c r="C12" s="112"/>
      <c r="D12" s="84"/>
      <c r="E12" s="85"/>
      <c r="F12" s="86">
        <f>SUM(F7:F11)</f>
        <v>0</v>
      </c>
      <c r="H12" s="54" t="s">
        <v>124</v>
      </c>
      <c r="J12" s="92"/>
      <c r="K12" s="92"/>
      <c r="L12" s="92"/>
      <c r="M12" s="92"/>
      <c r="N12" s="92"/>
    </row>
    <row r="13" spans="1:14" ht="17.25" customHeight="1" thickBot="1" x14ac:dyDescent="0.25">
      <c r="A13" s="123" t="s">
        <v>44</v>
      </c>
      <c r="B13" s="124"/>
      <c r="C13" s="124"/>
      <c r="D13" s="124"/>
      <c r="E13" s="124"/>
      <c r="F13" s="125"/>
      <c r="H13" s="12"/>
      <c r="I13" s="127" t="s">
        <v>123</v>
      </c>
      <c r="J13" s="127"/>
      <c r="K13" s="127"/>
      <c r="L13" s="127"/>
      <c r="M13" s="127"/>
      <c r="N13" s="127"/>
    </row>
    <row r="14" spans="1:14" ht="76.5" customHeight="1" thickBot="1" x14ac:dyDescent="0.2">
      <c r="A14" s="119"/>
      <c r="B14" s="120"/>
      <c r="C14" s="120"/>
      <c r="D14" s="120"/>
      <c r="E14" s="120"/>
      <c r="F14" s="121"/>
      <c r="H14" s="12"/>
      <c r="I14" s="127"/>
      <c r="J14" s="127"/>
      <c r="K14" s="127"/>
      <c r="L14" s="127"/>
      <c r="M14" s="127"/>
      <c r="N14" s="127"/>
    </row>
    <row r="15" spans="1:14" x14ac:dyDescent="0.15">
      <c r="A15" s="122" t="s">
        <v>32</v>
      </c>
      <c r="B15" s="122"/>
      <c r="C15" s="122"/>
      <c r="D15" s="79" t="s">
        <v>46</v>
      </c>
      <c r="E15" s="80" t="s">
        <v>47</v>
      </c>
      <c r="F15" s="79" t="s">
        <v>9</v>
      </c>
      <c r="H15" s="12"/>
    </row>
    <row r="16" spans="1:14" x14ac:dyDescent="0.15">
      <c r="A16" s="110"/>
      <c r="B16" s="110"/>
      <c r="C16" s="110"/>
      <c r="D16" s="81"/>
      <c r="E16" s="82"/>
      <c r="F16" s="81">
        <f>+D16*E16</f>
        <v>0</v>
      </c>
      <c r="H16" s="12"/>
    </row>
    <row r="17" spans="1:14" x14ac:dyDescent="0.15">
      <c r="A17" s="110"/>
      <c r="B17" s="110"/>
      <c r="C17" s="110"/>
      <c r="D17" s="81"/>
      <c r="E17" s="82"/>
      <c r="F17" s="81">
        <f>+D17*E17</f>
        <v>0</v>
      </c>
      <c r="H17" s="12"/>
    </row>
    <row r="18" spans="1:14" x14ac:dyDescent="0.15">
      <c r="A18" s="110"/>
      <c r="B18" s="110"/>
      <c r="C18" s="110"/>
      <c r="D18" s="81"/>
      <c r="E18" s="82"/>
      <c r="F18" s="81">
        <f>+D18*E18</f>
        <v>0</v>
      </c>
      <c r="H18" s="12"/>
    </row>
    <row r="19" spans="1:14" x14ac:dyDescent="0.15">
      <c r="A19" s="110"/>
      <c r="B19" s="110"/>
      <c r="C19" s="110"/>
      <c r="D19" s="81"/>
      <c r="E19" s="82"/>
      <c r="F19" s="81">
        <f>+D19*E19</f>
        <v>0</v>
      </c>
      <c r="H19" s="12"/>
    </row>
    <row r="20" spans="1:14" x14ac:dyDescent="0.15">
      <c r="A20" s="110"/>
      <c r="B20" s="110"/>
      <c r="C20" s="110"/>
      <c r="D20" s="81"/>
      <c r="E20" s="82"/>
      <c r="F20" s="81">
        <f t="shared" ref="F20" si="0">+D20*E20</f>
        <v>0</v>
      </c>
      <c r="H20" s="12"/>
    </row>
    <row r="21" spans="1:14" ht="5.25" customHeight="1" x14ac:dyDescent="0.15">
      <c r="A21" s="87"/>
      <c r="B21" s="88"/>
      <c r="C21" s="88"/>
      <c r="D21" s="89"/>
      <c r="E21" s="90"/>
      <c r="F21" s="91"/>
      <c r="H21" s="12"/>
    </row>
    <row r="22" spans="1:14" ht="14" thickBot="1" x14ac:dyDescent="0.2">
      <c r="A22" s="111" t="s">
        <v>72</v>
      </c>
      <c r="B22" s="112"/>
      <c r="C22" s="112"/>
      <c r="D22" s="84"/>
      <c r="E22" s="85"/>
      <c r="F22" s="86">
        <f>SUM(F16:F21)</f>
        <v>0</v>
      </c>
      <c r="H22" s="12"/>
    </row>
    <row r="23" spans="1:14" ht="17.25" customHeight="1" thickBot="1" x14ac:dyDescent="0.25">
      <c r="A23" s="123" t="s">
        <v>93</v>
      </c>
      <c r="B23" s="124"/>
      <c r="C23" s="124"/>
      <c r="D23" s="124"/>
      <c r="E23" s="124"/>
      <c r="F23" s="125"/>
      <c r="H23" s="12"/>
      <c r="I23" s="127"/>
      <c r="J23" s="127"/>
      <c r="K23" s="127"/>
      <c r="L23" s="127"/>
      <c r="M23" s="127"/>
      <c r="N23" s="127"/>
    </row>
    <row r="24" spans="1:14" ht="76.5" customHeight="1" thickBot="1" x14ac:dyDescent="0.2">
      <c r="A24" s="119"/>
      <c r="B24" s="120"/>
      <c r="C24" s="120"/>
      <c r="D24" s="120"/>
      <c r="E24" s="120"/>
      <c r="F24" s="121"/>
      <c r="H24" s="12"/>
      <c r="I24" s="127"/>
      <c r="J24" s="127"/>
      <c r="K24" s="127"/>
      <c r="L24" s="127"/>
      <c r="M24" s="127"/>
      <c r="N24" s="127"/>
    </row>
    <row r="25" spans="1:14" x14ac:dyDescent="0.15">
      <c r="A25" s="122" t="s">
        <v>32</v>
      </c>
      <c r="B25" s="122"/>
      <c r="C25" s="122"/>
      <c r="D25" s="79" t="s">
        <v>46</v>
      </c>
      <c r="E25" s="97" t="s">
        <v>47</v>
      </c>
      <c r="F25" s="79" t="s">
        <v>9</v>
      </c>
      <c r="H25" s="12"/>
    </row>
    <row r="26" spans="1:14" x14ac:dyDescent="0.15">
      <c r="A26" s="110"/>
      <c r="B26" s="110"/>
      <c r="C26" s="110"/>
      <c r="D26" s="81"/>
      <c r="E26" s="82"/>
      <c r="F26" s="81">
        <f>+D26*E26</f>
        <v>0</v>
      </c>
      <c r="H26" s="12"/>
    </row>
    <row r="27" spans="1:14" x14ac:dyDescent="0.15">
      <c r="A27" s="110"/>
      <c r="B27" s="110"/>
      <c r="C27" s="110"/>
      <c r="D27" s="81"/>
      <c r="E27" s="82"/>
      <c r="F27" s="81">
        <f t="shared" ref="F27:F30" si="1">+D27*E27</f>
        <v>0</v>
      </c>
      <c r="H27" s="12"/>
    </row>
    <row r="28" spans="1:14" x14ac:dyDescent="0.15">
      <c r="A28" s="110"/>
      <c r="B28" s="110"/>
      <c r="C28" s="110"/>
      <c r="D28" s="81"/>
      <c r="E28" s="82"/>
      <c r="F28" s="81">
        <f t="shared" si="1"/>
        <v>0</v>
      </c>
      <c r="H28" s="12"/>
    </row>
    <row r="29" spans="1:14" x14ac:dyDescent="0.15">
      <c r="A29" s="110"/>
      <c r="B29" s="110"/>
      <c r="C29" s="110"/>
      <c r="D29" s="81"/>
      <c r="E29" s="82"/>
      <c r="F29" s="81">
        <f t="shared" si="1"/>
        <v>0</v>
      </c>
      <c r="H29" s="12"/>
    </row>
    <row r="30" spans="1:14" x14ac:dyDescent="0.15">
      <c r="A30" s="110"/>
      <c r="B30" s="110"/>
      <c r="C30" s="110"/>
      <c r="D30" s="81"/>
      <c r="E30" s="82"/>
      <c r="F30" s="81">
        <f t="shared" si="1"/>
        <v>0</v>
      </c>
      <c r="H30" s="12"/>
    </row>
    <row r="31" spans="1:14" ht="5.25" customHeight="1" x14ac:dyDescent="0.15">
      <c r="A31" s="87"/>
      <c r="B31" s="88"/>
      <c r="C31" s="88"/>
      <c r="D31" s="89"/>
      <c r="E31" s="90"/>
      <c r="F31" s="91"/>
      <c r="H31" s="12"/>
    </row>
    <row r="32" spans="1:14" ht="14" thickBot="1" x14ac:dyDescent="0.2">
      <c r="A32" s="111" t="s">
        <v>72</v>
      </c>
      <c r="B32" s="112"/>
      <c r="C32" s="112"/>
      <c r="D32" s="84"/>
      <c r="E32" s="85"/>
      <c r="F32" s="86">
        <f>SUM(F26:F31)</f>
        <v>0</v>
      </c>
      <c r="H32" s="12"/>
    </row>
    <row r="33" spans="1:8" ht="17" thickBot="1" x14ac:dyDescent="0.25">
      <c r="A33" s="116" t="s">
        <v>45</v>
      </c>
      <c r="B33" s="117"/>
      <c r="C33" s="117"/>
      <c r="D33" s="117"/>
      <c r="E33" s="117"/>
      <c r="F33" s="118"/>
      <c r="H33" s="12"/>
    </row>
    <row r="34" spans="1:8" ht="50.25" customHeight="1" thickBot="1" x14ac:dyDescent="0.2">
      <c r="A34" s="119"/>
      <c r="B34" s="120"/>
      <c r="C34" s="120"/>
      <c r="D34" s="120"/>
      <c r="E34" s="120"/>
      <c r="F34" s="121"/>
    </row>
    <row r="35" spans="1:8" x14ac:dyDescent="0.15">
      <c r="A35" s="122" t="s">
        <v>32</v>
      </c>
      <c r="B35" s="122"/>
      <c r="C35" s="122"/>
      <c r="D35" s="79" t="s">
        <v>46</v>
      </c>
      <c r="E35" s="80" t="s">
        <v>47</v>
      </c>
      <c r="F35" s="79" t="s">
        <v>9</v>
      </c>
      <c r="H35" s="12"/>
    </row>
    <row r="36" spans="1:8" x14ac:dyDescent="0.15">
      <c r="A36" s="110"/>
      <c r="B36" s="110"/>
      <c r="C36" s="110"/>
      <c r="D36" s="81"/>
      <c r="E36" s="82"/>
      <c r="F36" s="81">
        <f t="shared" ref="F36:F41" si="2">+D36*E36</f>
        <v>0</v>
      </c>
      <c r="H36" s="12"/>
    </row>
    <row r="37" spans="1:8" x14ac:dyDescent="0.15">
      <c r="A37" s="110"/>
      <c r="B37" s="110"/>
      <c r="C37" s="110"/>
      <c r="D37" s="81"/>
      <c r="E37" s="82"/>
      <c r="F37" s="81">
        <f t="shared" si="2"/>
        <v>0</v>
      </c>
      <c r="H37" s="12"/>
    </row>
    <row r="38" spans="1:8" x14ac:dyDescent="0.15">
      <c r="A38" s="110"/>
      <c r="B38" s="110"/>
      <c r="C38" s="110"/>
      <c r="D38" s="81"/>
      <c r="E38" s="82"/>
      <c r="F38" s="81">
        <f t="shared" si="2"/>
        <v>0</v>
      </c>
      <c r="H38" s="12"/>
    </row>
    <row r="39" spans="1:8" x14ac:dyDescent="0.15">
      <c r="A39" s="110"/>
      <c r="B39" s="110"/>
      <c r="C39" s="110"/>
      <c r="D39" s="81"/>
      <c r="E39" s="82"/>
      <c r="F39" s="81">
        <f t="shared" si="2"/>
        <v>0</v>
      </c>
      <c r="H39" s="12"/>
    </row>
    <row r="40" spans="1:8" x14ac:dyDescent="0.15">
      <c r="A40" s="113"/>
      <c r="B40" s="114"/>
      <c r="C40" s="115"/>
      <c r="D40" s="81"/>
      <c r="E40" s="82"/>
      <c r="F40" s="81">
        <f t="shared" si="2"/>
        <v>0</v>
      </c>
      <c r="H40" s="12"/>
    </row>
    <row r="41" spans="1:8" x14ac:dyDescent="0.15">
      <c r="A41" s="110"/>
      <c r="B41" s="110"/>
      <c r="C41" s="110"/>
      <c r="D41" s="81"/>
      <c r="E41" s="82"/>
      <c r="F41" s="81">
        <f t="shared" si="2"/>
        <v>0</v>
      </c>
      <c r="H41" s="12"/>
    </row>
    <row r="42" spans="1:8" ht="5.25" customHeight="1" x14ac:dyDescent="0.15">
      <c r="A42" s="87"/>
      <c r="B42" s="88"/>
      <c r="C42" s="88"/>
      <c r="D42" s="89"/>
      <c r="E42" s="90"/>
      <c r="F42" s="91"/>
      <c r="H42" s="12"/>
    </row>
    <row r="43" spans="1:8" ht="14" thickBot="1" x14ac:dyDescent="0.2">
      <c r="A43" s="111" t="s">
        <v>72</v>
      </c>
      <c r="B43" s="112"/>
      <c r="C43" s="112"/>
      <c r="D43" s="84"/>
      <c r="E43" s="85"/>
      <c r="F43" s="86">
        <f>SUM(F36:F42)</f>
        <v>0</v>
      </c>
      <c r="H43" s="12"/>
    </row>
    <row r="44" spans="1:8" ht="17" thickBot="1" x14ac:dyDescent="0.25">
      <c r="A44" s="116" t="s">
        <v>74</v>
      </c>
      <c r="B44" s="117"/>
      <c r="C44" s="117"/>
      <c r="D44" s="117"/>
      <c r="E44" s="117"/>
      <c r="F44" s="118"/>
    </row>
    <row r="45" spans="1:8" ht="53.25" customHeight="1" thickBot="1" x14ac:dyDescent="0.2">
      <c r="A45" s="119"/>
      <c r="B45" s="120"/>
      <c r="C45" s="120"/>
      <c r="D45" s="120"/>
      <c r="E45" s="120"/>
      <c r="F45" s="121"/>
    </row>
    <row r="46" spans="1:8" ht="12.75" customHeight="1" x14ac:dyDescent="0.15">
      <c r="A46" s="122" t="s">
        <v>32</v>
      </c>
      <c r="B46" s="122"/>
      <c r="C46" s="122"/>
      <c r="D46" s="79" t="s">
        <v>46</v>
      </c>
      <c r="E46" s="80" t="s">
        <v>47</v>
      </c>
      <c r="F46" s="79" t="s">
        <v>9</v>
      </c>
    </row>
    <row r="47" spans="1:8" x14ac:dyDescent="0.15">
      <c r="A47" s="110"/>
      <c r="B47" s="110"/>
      <c r="C47" s="110"/>
      <c r="D47" s="81"/>
      <c r="E47" s="82"/>
      <c r="F47" s="81">
        <f t="shared" ref="F47:F52" si="3">+D47*E47</f>
        <v>0</v>
      </c>
    </row>
    <row r="48" spans="1:8" x14ac:dyDescent="0.15">
      <c r="A48" s="110"/>
      <c r="B48" s="110"/>
      <c r="C48" s="110"/>
      <c r="D48" s="81"/>
      <c r="E48" s="82"/>
      <c r="F48" s="81">
        <f t="shared" si="3"/>
        <v>0</v>
      </c>
    </row>
    <row r="49" spans="1:8" x14ac:dyDescent="0.15">
      <c r="A49" s="110"/>
      <c r="B49" s="110"/>
      <c r="C49" s="110"/>
      <c r="D49" s="81"/>
      <c r="E49" s="82"/>
      <c r="F49" s="81">
        <f t="shared" si="3"/>
        <v>0</v>
      </c>
    </row>
    <row r="50" spans="1:8" x14ac:dyDescent="0.15">
      <c r="A50" s="113"/>
      <c r="B50" s="114"/>
      <c r="C50" s="115"/>
      <c r="D50" s="81"/>
      <c r="E50" s="82"/>
      <c r="F50" s="81">
        <f t="shared" si="3"/>
        <v>0</v>
      </c>
    </row>
    <row r="51" spans="1:8" x14ac:dyDescent="0.15">
      <c r="A51" s="110"/>
      <c r="B51" s="110"/>
      <c r="C51" s="110"/>
      <c r="D51" s="81"/>
      <c r="E51" s="82"/>
      <c r="F51" s="81">
        <f t="shared" si="3"/>
        <v>0</v>
      </c>
    </row>
    <row r="52" spans="1:8" x14ac:dyDescent="0.15">
      <c r="A52" s="110"/>
      <c r="B52" s="110"/>
      <c r="C52" s="110"/>
      <c r="D52" s="81"/>
      <c r="E52" s="82"/>
      <c r="F52" s="81">
        <f t="shared" si="3"/>
        <v>0</v>
      </c>
    </row>
    <row r="53" spans="1:8" x14ac:dyDescent="0.15">
      <c r="A53" s="110"/>
      <c r="B53" s="110"/>
      <c r="C53" s="110"/>
      <c r="D53" s="81"/>
      <c r="E53" s="82"/>
      <c r="F53" s="81"/>
    </row>
    <row r="54" spans="1:8" ht="5.25" customHeight="1" x14ac:dyDescent="0.15">
      <c r="A54" s="87"/>
      <c r="B54" s="88"/>
      <c r="C54" s="88"/>
      <c r="D54" s="89"/>
      <c r="E54" s="90"/>
      <c r="F54" s="91"/>
      <c r="H54" s="12"/>
    </row>
    <row r="55" spans="1:8" ht="14" thickBot="1" x14ac:dyDescent="0.2">
      <c r="A55" s="111" t="s">
        <v>72</v>
      </c>
      <c r="B55" s="112"/>
      <c r="C55" s="112"/>
      <c r="D55" s="84"/>
      <c r="E55" s="85"/>
      <c r="F55" s="86">
        <f>SUM(F47:F54)</f>
        <v>0</v>
      </c>
      <c r="H55" s="12"/>
    </row>
    <row r="56" spans="1:8" ht="17" thickBot="1" x14ac:dyDescent="0.25">
      <c r="A56" s="116" t="s">
        <v>135</v>
      </c>
      <c r="B56" s="117"/>
      <c r="C56" s="117"/>
      <c r="D56" s="117"/>
      <c r="E56" s="117"/>
      <c r="F56" s="118"/>
    </row>
    <row r="57" spans="1:8" ht="53.25" customHeight="1" thickBot="1" x14ac:dyDescent="0.2">
      <c r="A57" s="119"/>
      <c r="B57" s="120"/>
      <c r="C57" s="120"/>
      <c r="D57" s="120"/>
      <c r="E57" s="120"/>
      <c r="F57" s="121"/>
    </row>
    <row r="58" spans="1:8" ht="12.75" customHeight="1" x14ac:dyDescent="0.15">
      <c r="A58" s="122" t="s">
        <v>32</v>
      </c>
      <c r="B58" s="122"/>
      <c r="C58" s="122"/>
      <c r="D58" s="79" t="s">
        <v>46</v>
      </c>
      <c r="E58" s="97" t="s">
        <v>47</v>
      </c>
      <c r="F58" s="79" t="s">
        <v>9</v>
      </c>
    </row>
    <row r="59" spans="1:8" x14ac:dyDescent="0.15">
      <c r="A59" s="110"/>
      <c r="B59" s="110"/>
      <c r="C59" s="110"/>
      <c r="D59" s="81"/>
      <c r="E59" s="82"/>
      <c r="F59" s="81">
        <f t="shared" ref="F59:F65" si="4">+D59*E59</f>
        <v>0</v>
      </c>
    </row>
    <row r="60" spans="1:8" x14ac:dyDescent="0.15">
      <c r="A60" s="110"/>
      <c r="B60" s="110"/>
      <c r="C60" s="110"/>
      <c r="D60" s="81"/>
      <c r="E60" s="82"/>
      <c r="F60" s="81">
        <f t="shared" si="4"/>
        <v>0</v>
      </c>
    </row>
    <row r="61" spans="1:8" x14ac:dyDescent="0.15">
      <c r="A61" s="110"/>
      <c r="B61" s="110"/>
      <c r="C61" s="110"/>
      <c r="D61" s="81"/>
      <c r="E61" s="82"/>
      <c r="F61" s="81">
        <f t="shared" si="4"/>
        <v>0</v>
      </c>
    </row>
    <row r="62" spans="1:8" x14ac:dyDescent="0.15">
      <c r="A62" s="113"/>
      <c r="B62" s="114"/>
      <c r="C62" s="115"/>
      <c r="D62" s="81"/>
      <c r="E62" s="82"/>
      <c r="F62" s="81">
        <f t="shared" si="4"/>
        <v>0</v>
      </c>
    </row>
    <row r="63" spans="1:8" x14ac:dyDescent="0.15">
      <c r="A63" s="110"/>
      <c r="B63" s="110"/>
      <c r="C63" s="110"/>
      <c r="D63" s="81"/>
      <c r="E63" s="82"/>
      <c r="F63" s="81">
        <f t="shared" si="4"/>
        <v>0</v>
      </c>
    </row>
    <row r="64" spans="1:8" x14ac:dyDescent="0.15">
      <c r="A64" s="110"/>
      <c r="B64" s="110"/>
      <c r="C64" s="110"/>
      <c r="D64" s="81"/>
      <c r="E64" s="82"/>
      <c r="F64" s="81">
        <f t="shared" si="4"/>
        <v>0</v>
      </c>
    </row>
    <row r="65" spans="1:8" x14ac:dyDescent="0.15">
      <c r="A65" s="110"/>
      <c r="B65" s="110"/>
      <c r="C65" s="110"/>
      <c r="D65" s="81"/>
      <c r="E65" s="82"/>
      <c r="F65" s="81">
        <f t="shared" si="4"/>
        <v>0</v>
      </c>
    </row>
    <row r="66" spans="1:8" ht="5.25" customHeight="1" x14ac:dyDescent="0.15">
      <c r="A66" s="87"/>
      <c r="B66" s="88"/>
      <c r="C66" s="88"/>
      <c r="D66" s="89"/>
      <c r="E66" s="90"/>
      <c r="F66" s="91"/>
      <c r="H66" s="12"/>
    </row>
    <row r="67" spans="1:8" ht="14" thickBot="1" x14ac:dyDescent="0.2">
      <c r="A67" s="111"/>
      <c r="B67" s="112"/>
      <c r="C67" s="112"/>
      <c r="D67" s="84"/>
      <c r="E67" s="85"/>
      <c r="F67" s="86">
        <f>SUM(F59:F66)</f>
        <v>0</v>
      </c>
      <c r="H67" s="12"/>
    </row>
    <row r="68" spans="1:8" ht="21" customHeight="1" thickBot="1" x14ac:dyDescent="0.25">
      <c r="A68" s="116" t="s">
        <v>77</v>
      </c>
      <c r="B68" s="117"/>
      <c r="C68" s="117"/>
      <c r="D68" s="117"/>
      <c r="E68" s="117"/>
      <c r="F68" s="118"/>
    </row>
    <row r="69" spans="1:8" ht="60" customHeight="1" thickBot="1" x14ac:dyDescent="0.2">
      <c r="A69" s="119"/>
      <c r="B69" s="120"/>
      <c r="C69" s="120"/>
      <c r="D69" s="120"/>
      <c r="E69" s="120"/>
      <c r="F69" s="121"/>
    </row>
    <row r="70" spans="1:8" ht="12.75" customHeight="1" x14ac:dyDescent="0.15">
      <c r="A70" s="122" t="s">
        <v>32</v>
      </c>
      <c r="B70" s="122"/>
      <c r="C70" s="122"/>
      <c r="D70" s="79" t="s">
        <v>46</v>
      </c>
      <c r="E70" s="80" t="s">
        <v>47</v>
      </c>
      <c r="F70" s="79" t="s">
        <v>9</v>
      </c>
    </row>
    <row r="71" spans="1:8" ht="12.75" customHeight="1" x14ac:dyDescent="0.15">
      <c r="A71" s="110"/>
      <c r="B71" s="110"/>
      <c r="C71" s="110"/>
      <c r="D71" s="81"/>
      <c r="E71" s="82"/>
      <c r="F71" s="81">
        <f t="shared" ref="F71:F77" si="5">+D71*E71</f>
        <v>0</v>
      </c>
    </row>
    <row r="72" spans="1:8" ht="12.75" customHeight="1" x14ac:dyDescent="0.15">
      <c r="A72" s="113"/>
      <c r="B72" s="114"/>
      <c r="C72" s="115"/>
      <c r="D72" s="81"/>
      <c r="E72" s="82"/>
      <c r="F72" s="81">
        <f t="shared" si="5"/>
        <v>0</v>
      </c>
    </row>
    <row r="73" spans="1:8" ht="12.75" customHeight="1" x14ac:dyDescent="0.15">
      <c r="A73" s="110"/>
      <c r="B73" s="110"/>
      <c r="C73" s="110"/>
      <c r="D73" s="81"/>
      <c r="E73" s="82"/>
      <c r="F73" s="81">
        <f t="shared" si="5"/>
        <v>0</v>
      </c>
    </row>
    <row r="74" spans="1:8" ht="12.75" customHeight="1" x14ac:dyDescent="0.15">
      <c r="A74" s="110"/>
      <c r="B74" s="110"/>
      <c r="C74" s="110"/>
      <c r="D74" s="81"/>
      <c r="E74" s="82"/>
      <c r="F74" s="81">
        <f t="shared" si="5"/>
        <v>0</v>
      </c>
    </row>
    <row r="75" spans="1:8" ht="12.75" customHeight="1" x14ac:dyDescent="0.15">
      <c r="A75" s="113"/>
      <c r="B75" s="114"/>
      <c r="C75" s="115"/>
      <c r="D75" s="81"/>
      <c r="E75" s="82"/>
      <c r="F75" s="81">
        <f t="shared" si="5"/>
        <v>0</v>
      </c>
    </row>
    <row r="76" spans="1:8" ht="12.75" customHeight="1" x14ac:dyDescent="0.15">
      <c r="A76" s="110"/>
      <c r="B76" s="110"/>
      <c r="C76" s="110"/>
      <c r="D76" s="81"/>
      <c r="E76" s="82"/>
      <c r="F76" s="81">
        <f t="shared" si="5"/>
        <v>0</v>
      </c>
    </row>
    <row r="77" spans="1:8" ht="12.75" customHeight="1" x14ac:dyDescent="0.15">
      <c r="A77" s="110"/>
      <c r="B77" s="110"/>
      <c r="C77" s="110"/>
      <c r="D77" s="81"/>
      <c r="E77" s="82"/>
      <c r="F77" s="81">
        <f t="shared" si="5"/>
        <v>0</v>
      </c>
    </row>
    <row r="78" spans="1:8" ht="12.75" customHeight="1" x14ac:dyDescent="0.15">
      <c r="A78" s="110"/>
      <c r="B78" s="110"/>
      <c r="C78" s="110"/>
      <c r="D78" s="81"/>
      <c r="E78" s="82"/>
      <c r="F78" s="81"/>
    </row>
    <row r="79" spans="1:8" ht="4.5" customHeight="1" x14ac:dyDescent="0.15">
      <c r="A79" s="87"/>
      <c r="B79" s="88"/>
      <c r="C79" s="88"/>
      <c r="D79" s="89"/>
      <c r="E79" s="90"/>
      <c r="F79" s="91"/>
    </row>
    <row r="80" spans="1:8" ht="12.75" customHeight="1" thickBot="1" x14ac:dyDescent="0.2">
      <c r="A80" s="111" t="s">
        <v>72</v>
      </c>
      <c r="B80" s="112"/>
      <c r="C80" s="112"/>
      <c r="D80" s="84"/>
      <c r="E80" s="85"/>
      <c r="F80" s="86">
        <f>SUM(F71:F79)</f>
        <v>0</v>
      </c>
    </row>
    <row r="81" spans="1:6" ht="17" thickBot="1" x14ac:dyDescent="0.25">
      <c r="A81" s="116" t="s">
        <v>84</v>
      </c>
      <c r="B81" s="117"/>
      <c r="C81" s="117"/>
      <c r="D81" s="117"/>
      <c r="E81" s="117"/>
      <c r="F81" s="118"/>
    </row>
    <row r="82" spans="1:6" ht="29.25" customHeight="1" thickBot="1" x14ac:dyDescent="0.2">
      <c r="A82" s="119"/>
      <c r="B82" s="120"/>
      <c r="C82" s="120"/>
      <c r="D82" s="120"/>
      <c r="E82" s="120"/>
      <c r="F82" s="121"/>
    </row>
    <row r="83" spans="1:6" x14ac:dyDescent="0.15">
      <c r="A83" s="122" t="s">
        <v>32</v>
      </c>
      <c r="B83" s="122"/>
      <c r="C83" s="122"/>
      <c r="D83" s="79" t="s">
        <v>46</v>
      </c>
      <c r="E83" s="80" t="s">
        <v>47</v>
      </c>
      <c r="F83" s="79" t="s">
        <v>9</v>
      </c>
    </row>
    <row r="84" spans="1:6" x14ac:dyDescent="0.15">
      <c r="A84" s="110"/>
      <c r="B84" s="110"/>
      <c r="C84" s="110"/>
      <c r="D84" s="81"/>
      <c r="E84" s="82"/>
      <c r="F84" s="81">
        <f t="shared" ref="F84:F90" si="6">+D84*E84</f>
        <v>0</v>
      </c>
    </row>
    <row r="85" spans="1:6" x14ac:dyDescent="0.15">
      <c r="A85" s="113"/>
      <c r="B85" s="114"/>
      <c r="C85" s="115"/>
      <c r="D85" s="81"/>
      <c r="E85" s="82"/>
      <c r="F85" s="81">
        <f t="shared" si="6"/>
        <v>0</v>
      </c>
    </row>
    <row r="86" spans="1:6" x14ac:dyDescent="0.15">
      <c r="A86" s="110"/>
      <c r="B86" s="110"/>
      <c r="C86" s="110"/>
      <c r="D86" s="81"/>
      <c r="E86" s="82"/>
      <c r="F86" s="81">
        <f t="shared" si="6"/>
        <v>0</v>
      </c>
    </row>
    <row r="87" spans="1:6" x14ac:dyDescent="0.15">
      <c r="A87" s="110"/>
      <c r="B87" s="110"/>
      <c r="C87" s="110"/>
      <c r="D87" s="81"/>
      <c r="E87" s="82"/>
      <c r="F87" s="81">
        <f t="shared" si="6"/>
        <v>0</v>
      </c>
    </row>
    <row r="88" spans="1:6" x14ac:dyDescent="0.15">
      <c r="A88" s="113"/>
      <c r="B88" s="114"/>
      <c r="C88" s="115"/>
      <c r="D88" s="81"/>
      <c r="E88" s="82"/>
      <c r="F88" s="81">
        <f t="shared" si="6"/>
        <v>0</v>
      </c>
    </row>
    <row r="89" spans="1:6" x14ac:dyDescent="0.15">
      <c r="A89" s="110"/>
      <c r="B89" s="110"/>
      <c r="C89" s="110"/>
      <c r="D89" s="81"/>
      <c r="E89" s="82"/>
      <c r="F89" s="81">
        <f t="shared" si="6"/>
        <v>0</v>
      </c>
    </row>
    <row r="90" spans="1:6" x14ac:dyDescent="0.15">
      <c r="A90" s="110"/>
      <c r="B90" s="110"/>
      <c r="C90" s="110"/>
      <c r="D90" s="81"/>
      <c r="E90" s="82"/>
      <c r="F90" s="81">
        <f t="shared" si="6"/>
        <v>0</v>
      </c>
    </row>
    <row r="91" spans="1:6" x14ac:dyDescent="0.15">
      <c r="A91" s="110"/>
      <c r="B91" s="110"/>
      <c r="C91" s="110"/>
      <c r="D91" s="81"/>
      <c r="E91" s="82"/>
      <c r="F91" s="81"/>
    </row>
    <row r="92" spans="1:6" ht="6" customHeight="1" x14ac:dyDescent="0.15">
      <c r="A92" s="87"/>
      <c r="B92" s="88"/>
      <c r="C92" s="88"/>
      <c r="D92" s="89"/>
      <c r="E92" s="90"/>
      <c r="F92" s="91"/>
    </row>
    <row r="93" spans="1:6" ht="14" thickBot="1" x14ac:dyDescent="0.2">
      <c r="A93" s="111" t="s">
        <v>72</v>
      </c>
      <c r="B93" s="112"/>
      <c r="C93" s="112"/>
      <c r="D93" s="84"/>
      <c r="E93" s="85"/>
      <c r="F93" s="86">
        <f>SUM(F84:F92)</f>
        <v>0</v>
      </c>
    </row>
    <row r="94" spans="1:6" ht="17" thickBot="1" x14ac:dyDescent="0.25">
      <c r="A94" s="116" t="s">
        <v>134</v>
      </c>
      <c r="B94" s="117"/>
      <c r="C94" s="117"/>
      <c r="D94" s="117"/>
      <c r="E94" s="117"/>
      <c r="F94" s="118"/>
    </row>
    <row r="95" spans="1:6" ht="29.25" customHeight="1" thickBot="1" x14ac:dyDescent="0.2">
      <c r="A95" s="119"/>
      <c r="B95" s="120"/>
      <c r="C95" s="120"/>
      <c r="D95" s="120"/>
      <c r="E95" s="120"/>
      <c r="F95" s="121"/>
    </row>
    <row r="96" spans="1:6" x14ac:dyDescent="0.15">
      <c r="A96" s="122" t="s">
        <v>32</v>
      </c>
      <c r="B96" s="122"/>
      <c r="C96" s="122"/>
      <c r="D96" s="79" t="s">
        <v>46</v>
      </c>
      <c r="E96" s="97" t="s">
        <v>47</v>
      </c>
      <c r="F96" s="79" t="s">
        <v>9</v>
      </c>
    </row>
    <row r="97" spans="1:6" x14ac:dyDescent="0.15">
      <c r="A97" s="110"/>
      <c r="B97" s="110"/>
      <c r="C97" s="110"/>
      <c r="D97" s="81"/>
      <c r="E97" s="82"/>
      <c r="F97" s="81">
        <f t="shared" ref="F97:F104" si="7">+D97*E97</f>
        <v>0</v>
      </c>
    </row>
    <row r="98" spans="1:6" x14ac:dyDescent="0.15">
      <c r="A98" s="113"/>
      <c r="B98" s="114"/>
      <c r="C98" s="115"/>
      <c r="D98" s="81"/>
      <c r="E98" s="82"/>
      <c r="F98" s="81">
        <f t="shared" si="7"/>
        <v>0</v>
      </c>
    </row>
    <row r="99" spans="1:6" x14ac:dyDescent="0.15">
      <c r="A99" s="110"/>
      <c r="B99" s="110"/>
      <c r="C99" s="110"/>
      <c r="D99" s="81"/>
      <c r="E99" s="82"/>
      <c r="F99" s="81">
        <f t="shared" si="7"/>
        <v>0</v>
      </c>
    </row>
    <row r="100" spans="1:6" x14ac:dyDescent="0.15">
      <c r="A100" s="110"/>
      <c r="B100" s="110"/>
      <c r="C100" s="110"/>
      <c r="D100" s="81"/>
      <c r="E100" s="82"/>
      <c r="F100" s="81">
        <f t="shared" si="7"/>
        <v>0</v>
      </c>
    </row>
    <row r="101" spans="1:6" x14ac:dyDescent="0.15">
      <c r="A101" s="113"/>
      <c r="B101" s="114"/>
      <c r="C101" s="115"/>
      <c r="D101" s="81"/>
      <c r="E101" s="82"/>
      <c r="F101" s="81">
        <f t="shared" si="7"/>
        <v>0</v>
      </c>
    </row>
    <row r="102" spans="1:6" x14ac:dyDescent="0.15">
      <c r="A102" s="110"/>
      <c r="B102" s="110"/>
      <c r="C102" s="110"/>
      <c r="D102" s="81"/>
      <c r="E102" s="82"/>
      <c r="F102" s="81">
        <f t="shared" si="7"/>
        <v>0</v>
      </c>
    </row>
    <row r="103" spans="1:6" x14ac:dyDescent="0.15">
      <c r="A103" s="110"/>
      <c r="B103" s="110"/>
      <c r="C103" s="110"/>
      <c r="D103" s="81"/>
      <c r="E103" s="82"/>
      <c r="F103" s="81">
        <f t="shared" si="7"/>
        <v>0</v>
      </c>
    </row>
    <row r="104" spans="1:6" x14ac:dyDescent="0.15">
      <c r="A104" s="110"/>
      <c r="B104" s="110"/>
      <c r="C104" s="110"/>
      <c r="D104" s="81"/>
      <c r="E104" s="82"/>
      <c r="F104" s="81">
        <f t="shared" si="7"/>
        <v>0</v>
      </c>
    </row>
    <row r="105" spans="1:6" ht="6" customHeight="1" x14ac:dyDescent="0.15">
      <c r="A105" s="87"/>
      <c r="B105" s="88"/>
      <c r="C105" s="88"/>
      <c r="D105" s="89"/>
      <c r="E105" s="90"/>
      <c r="F105" s="91"/>
    </row>
    <row r="106" spans="1:6" ht="14" thickBot="1" x14ac:dyDescent="0.2">
      <c r="A106" s="111"/>
      <c r="B106" s="112"/>
      <c r="C106" s="112"/>
      <c r="D106" s="84"/>
      <c r="E106" s="85"/>
      <c r="F106" s="86">
        <f>SUM(F97:F105)</f>
        <v>0</v>
      </c>
    </row>
    <row r="107" spans="1:6" ht="17" thickBot="1" x14ac:dyDescent="0.25">
      <c r="A107" s="116" t="s">
        <v>85</v>
      </c>
      <c r="B107" s="117"/>
      <c r="C107" s="117"/>
      <c r="D107" s="117"/>
      <c r="E107" s="117"/>
      <c r="F107" s="118"/>
    </row>
    <row r="108" spans="1:6" ht="90" customHeight="1" thickBot="1" x14ac:dyDescent="0.2">
      <c r="A108" s="119"/>
      <c r="B108" s="120"/>
      <c r="C108" s="120"/>
      <c r="D108" s="120"/>
      <c r="E108" s="120"/>
      <c r="F108" s="121"/>
    </row>
    <row r="109" spans="1:6" x14ac:dyDescent="0.15">
      <c r="A109" s="122" t="s">
        <v>32</v>
      </c>
      <c r="B109" s="122"/>
      <c r="C109" s="122"/>
      <c r="D109" s="79" t="s">
        <v>46</v>
      </c>
      <c r="E109" s="80" t="s">
        <v>47</v>
      </c>
      <c r="F109" s="79" t="s">
        <v>9</v>
      </c>
    </row>
    <row r="110" spans="1:6" x14ac:dyDescent="0.15">
      <c r="A110" s="110"/>
      <c r="B110" s="110"/>
      <c r="C110" s="110"/>
      <c r="D110" s="81"/>
      <c r="E110" s="82"/>
      <c r="F110" s="81">
        <f t="shared" ref="F110:F117" si="8">+D110*E110</f>
        <v>0</v>
      </c>
    </row>
    <row r="111" spans="1:6" x14ac:dyDescent="0.15">
      <c r="A111" s="113"/>
      <c r="B111" s="114"/>
      <c r="C111" s="115"/>
      <c r="D111" s="81"/>
      <c r="E111" s="82"/>
      <c r="F111" s="81">
        <f t="shared" si="8"/>
        <v>0</v>
      </c>
    </row>
    <row r="112" spans="1:6" x14ac:dyDescent="0.15">
      <c r="A112" s="110"/>
      <c r="B112" s="110"/>
      <c r="C112" s="110"/>
      <c r="D112" s="81"/>
      <c r="E112" s="82"/>
      <c r="F112" s="81">
        <f t="shared" si="8"/>
        <v>0</v>
      </c>
    </row>
    <row r="113" spans="1:6" x14ac:dyDescent="0.15">
      <c r="A113" s="110"/>
      <c r="B113" s="110"/>
      <c r="C113" s="110"/>
      <c r="D113" s="81"/>
      <c r="E113" s="82"/>
      <c r="F113" s="81">
        <f t="shared" si="8"/>
        <v>0</v>
      </c>
    </row>
    <row r="114" spans="1:6" x14ac:dyDescent="0.15">
      <c r="A114" s="113"/>
      <c r="B114" s="114"/>
      <c r="C114" s="115"/>
      <c r="D114" s="81"/>
      <c r="E114" s="82"/>
      <c r="F114" s="81">
        <f t="shared" si="8"/>
        <v>0</v>
      </c>
    </row>
    <row r="115" spans="1:6" x14ac:dyDescent="0.15">
      <c r="A115" s="110"/>
      <c r="B115" s="110"/>
      <c r="C115" s="110"/>
      <c r="D115" s="81"/>
      <c r="E115" s="82"/>
      <c r="F115" s="81">
        <f t="shared" si="8"/>
        <v>0</v>
      </c>
    </row>
    <row r="116" spans="1:6" x14ac:dyDescent="0.15">
      <c r="A116" s="110"/>
      <c r="B116" s="110"/>
      <c r="C116" s="110"/>
      <c r="D116" s="81"/>
      <c r="E116" s="82"/>
      <c r="F116" s="81">
        <f t="shared" si="8"/>
        <v>0</v>
      </c>
    </row>
    <row r="117" spans="1:6" x14ac:dyDescent="0.15">
      <c r="A117" s="110"/>
      <c r="B117" s="110"/>
      <c r="C117" s="110"/>
      <c r="D117" s="81"/>
      <c r="E117" s="82"/>
      <c r="F117" s="81">
        <f t="shared" si="8"/>
        <v>0</v>
      </c>
    </row>
    <row r="118" spans="1:6" ht="5.25" customHeight="1" x14ac:dyDescent="0.15">
      <c r="A118" s="87"/>
      <c r="B118" s="88"/>
      <c r="C118" s="88"/>
      <c r="D118" s="89"/>
      <c r="E118" s="90"/>
      <c r="F118" s="91"/>
    </row>
    <row r="119" spans="1:6" ht="14" thickBot="1" x14ac:dyDescent="0.2">
      <c r="A119" s="111" t="s">
        <v>72</v>
      </c>
      <c r="B119" s="112"/>
      <c r="C119" s="112"/>
      <c r="D119" s="84"/>
      <c r="E119" s="85"/>
      <c r="F119" s="86">
        <f>SUM(F110:F118)</f>
        <v>0</v>
      </c>
    </row>
    <row r="120" spans="1:6" ht="17" thickBot="1" x14ac:dyDescent="0.25">
      <c r="A120" s="116" t="s">
        <v>86</v>
      </c>
      <c r="B120" s="117"/>
      <c r="C120" s="117"/>
      <c r="D120" s="117"/>
      <c r="E120" s="117"/>
      <c r="F120" s="118"/>
    </row>
    <row r="121" spans="1:6" ht="64.5" customHeight="1" thickBot="1" x14ac:dyDescent="0.2">
      <c r="A121" s="119"/>
      <c r="B121" s="120"/>
      <c r="C121" s="120"/>
      <c r="D121" s="120"/>
      <c r="E121" s="120"/>
      <c r="F121" s="121"/>
    </row>
    <row r="122" spans="1:6" x14ac:dyDescent="0.15">
      <c r="A122" s="122" t="s">
        <v>32</v>
      </c>
      <c r="B122" s="122"/>
      <c r="C122" s="122"/>
      <c r="D122" s="79" t="s">
        <v>46</v>
      </c>
      <c r="E122" s="80" t="s">
        <v>47</v>
      </c>
      <c r="F122" s="79" t="s">
        <v>9</v>
      </c>
    </row>
    <row r="123" spans="1:6" x14ac:dyDescent="0.15">
      <c r="A123" s="110"/>
      <c r="B123" s="110"/>
      <c r="C123" s="110"/>
      <c r="D123" s="81"/>
      <c r="E123" s="82"/>
      <c r="F123" s="81">
        <f>+D123*E123</f>
        <v>0</v>
      </c>
    </row>
    <row r="124" spans="1:6" x14ac:dyDescent="0.15">
      <c r="A124" s="113"/>
      <c r="B124" s="114"/>
      <c r="C124" s="115"/>
      <c r="D124" s="81"/>
      <c r="E124" s="82"/>
      <c r="F124" s="81">
        <f>+D124*E124</f>
        <v>0</v>
      </c>
    </row>
    <row r="125" spans="1:6" x14ac:dyDescent="0.15">
      <c r="A125" s="110"/>
      <c r="B125" s="110"/>
      <c r="C125" s="110"/>
      <c r="D125" s="81"/>
      <c r="E125" s="82"/>
      <c r="F125" s="81">
        <f>+D125*E125</f>
        <v>0</v>
      </c>
    </row>
    <row r="126" spans="1:6" x14ac:dyDescent="0.15">
      <c r="A126" s="110"/>
      <c r="B126" s="110"/>
      <c r="C126" s="110"/>
      <c r="D126" s="81"/>
      <c r="E126" s="82"/>
      <c r="F126" s="81"/>
    </row>
    <row r="127" spans="1:6" ht="6" customHeight="1" x14ac:dyDescent="0.15">
      <c r="A127" s="87"/>
      <c r="B127" s="88"/>
      <c r="C127" s="88"/>
      <c r="D127" s="89"/>
      <c r="E127" s="90"/>
      <c r="F127" s="91"/>
    </row>
    <row r="128" spans="1:6" ht="14" thickBot="1" x14ac:dyDescent="0.2">
      <c r="A128" s="111" t="s">
        <v>72</v>
      </c>
      <c r="B128" s="112"/>
      <c r="C128" s="112"/>
      <c r="D128" s="84"/>
      <c r="E128" s="85"/>
      <c r="F128" s="86">
        <f>SUM(F123:F127)</f>
        <v>0</v>
      </c>
    </row>
    <row r="129" spans="1:8" ht="17" thickBot="1" x14ac:dyDescent="0.25">
      <c r="A129" s="116" t="s">
        <v>87</v>
      </c>
      <c r="B129" s="117"/>
      <c r="C129" s="117"/>
      <c r="D129" s="117"/>
      <c r="E129" s="117"/>
      <c r="F129" s="118"/>
    </row>
    <row r="130" spans="1:8" ht="29.25" customHeight="1" thickBot="1" x14ac:dyDescent="0.2">
      <c r="A130" s="119"/>
      <c r="B130" s="120"/>
      <c r="C130" s="120"/>
      <c r="D130" s="120"/>
      <c r="E130" s="120"/>
      <c r="F130" s="121"/>
    </row>
    <row r="131" spans="1:8" x14ac:dyDescent="0.15">
      <c r="A131" s="122" t="s">
        <v>32</v>
      </c>
      <c r="B131" s="122"/>
      <c r="C131" s="122"/>
      <c r="D131" s="79" t="s">
        <v>46</v>
      </c>
      <c r="E131" s="80" t="s">
        <v>47</v>
      </c>
      <c r="F131" s="79" t="s">
        <v>9</v>
      </c>
    </row>
    <row r="132" spans="1:8" x14ac:dyDescent="0.15">
      <c r="A132" s="110"/>
      <c r="B132" s="110"/>
      <c r="C132" s="110"/>
      <c r="D132" s="81"/>
      <c r="E132" s="82"/>
      <c r="F132" s="81">
        <f t="shared" ref="F132:F138" si="9">+D132*E132</f>
        <v>0</v>
      </c>
    </row>
    <row r="133" spans="1:8" x14ac:dyDescent="0.15">
      <c r="A133" s="113"/>
      <c r="B133" s="114"/>
      <c r="C133" s="115"/>
      <c r="D133" s="81"/>
      <c r="E133" s="82"/>
      <c r="F133" s="81">
        <f t="shared" si="9"/>
        <v>0</v>
      </c>
    </row>
    <row r="134" spans="1:8" x14ac:dyDescent="0.15">
      <c r="A134" s="110"/>
      <c r="B134" s="110"/>
      <c r="C134" s="110"/>
      <c r="D134" s="81"/>
      <c r="E134" s="82"/>
      <c r="F134" s="81">
        <f t="shared" si="9"/>
        <v>0</v>
      </c>
    </row>
    <row r="135" spans="1:8" x14ac:dyDescent="0.15">
      <c r="A135" s="110"/>
      <c r="B135" s="110"/>
      <c r="C135" s="110"/>
      <c r="D135" s="81"/>
      <c r="E135" s="82"/>
      <c r="F135" s="81">
        <f t="shared" si="9"/>
        <v>0</v>
      </c>
    </row>
    <row r="136" spans="1:8" x14ac:dyDescent="0.15">
      <c r="A136" s="113"/>
      <c r="B136" s="114"/>
      <c r="C136" s="115"/>
      <c r="D136" s="81"/>
      <c r="E136" s="82"/>
      <c r="F136" s="81">
        <f t="shared" si="9"/>
        <v>0</v>
      </c>
    </row>
    <row r="137" spans="1:8" x14ac:dyDescent="0.15">
      <c r="A137" s="110"/>
      <c r="B137" s="110"/>
      <c r="C137" s="110"/>
      <c r="D137" s="81"/>
      <c r="E137" s="82"/>
      <c r="F137" s="81">
        <f t="shared" si="9"/>
        <v>0</v>
      </c>
    </row>
    <row r="138" spans="1:8" x14ac:dyDescent="0.15">
      <c r="A138" s="110"/>
      <c r="B138" s="110"/>
      <c r="C138" s="110"/>
      <c r="D138" s="81"/>
      <c r="E138" s="82"/>
      <c r="F138" s="81">
        <f t="shared" si="9"/>
        <v>0</v>
      </c>
    </row>
    <row r="139" spans="1:8" x14ac:dyDescent="0.15">
      <c r="A139" s="110"/>
      <c r="B139" s="110"/>
      <c r="C139" s="110"/>
      <c r="D139" s="81"/>
      <c r="E139" s="82"/>
      <c r="F139" s="81"/>
    </row>
    <row r="140" spans="1:8" ht="5.25" customHeight="1" x14ac:dyDescent="0.15">
      <c r="A140" s="87"/>
      <c r="B140" s="88"/>
      <c r="C140" s="88"/>
      <c r="D140" s="89"/>
      <c r="E140" s="90"/>
      <c r="F140" s="91"/>
    </row>
    <row r="141" spans="1:8" ht="14" thickBot="1" x14ac:dyDescent="0.2">
      <c r="A141" s="111" t="s">
        <v>72</v>
      </c>
      <c r="B141" s="112"/>
      <c r="C141" s="112"/>
      <c r="D141" s="84"/>
      <c r="E141" s="85"/>
      <c r="F141" s="86">
        <f>SUM(F132:F140)</f>
        <v>0</v>
      </c>
    </row>
    <row r="142" spans="1:8" ht="17" thickBot="1" x14ac:dyDescent="0.25">
      <c r="A142" s="116" t="s">
        <v>90</v>
      </c>
      <c r="B142" s="117"/>
      <c r="C142" s="117"/>
      <c r="D142" s="117"/>
      <c r="E142" s="117"/>
      <c r="F142" s="118"/>
      <c r="H142" s="96" t="s">
        <v>101</v>
      </c>
    </row>
    <row r="143" spans="1:8" ht="64.5" customHeight="1" thickBot="1" x14ac:dyDescent="0.2">
      <c r="A143" s="119"/>
      <c r="B143" s="120"/>
      <c r="C143" s="120"/>
      <c r="D143" s="120"/>
      <c r="E143" s="120"/>
      <c r="F143" s="121"/>
    </row>
    <row r="144" spans="1:8" x14ac:dyDescent="0.15">
      <c r="A144" s="122" t="s">
        <v>32</v>
      </c>
      <c r="B144" s="122"/>
      <c r="C144" s="122"/>
      <c r="D144" s="79" t="s">
        <v>46</v>
      </c>
      <c r="E144" s="80" t="s">
        <v>47</v>
      </c>
      <c r="F144" s="79" t="s">
        <v>9</v>
      </c>
    </row>
    <row r="145" spans="1:6" x14ac:dyDescent="0.15">
      <c r="A145" s="110"/>
      <c r="B145" s="110"/>
      <c r="C145" s="110"/>
      <c r="D145" s="81"/>
      <c r="E145" s="82"/>
      <c r="F145" s="81">
        <f t="shared" ref="F145:F151" si="10">+D145*E145</f>
        <v>0</v>
      </c>
    </row>
    <row r="146" spans="1:6" x14ac:dyDescent="0.15">
      <c r="A146" s="113"/>
      <c r="B146" s="114"/>
      <c r="C146" s="115"/>
      <c r="D146" s="81"/>
      <c r="E146" s="82"/>
      <c r="F146" s="81">
        <f t="shared" si="10"/>
        <v>0</v>
      </c>
    </row>
    <row r="147" spans="1:6" x14ac:dyDescent="0.15">
      <c r="A147" s="110"/>
      <c r="B147" s="110"/>
      <c r="C147" s="110"/>
      <c r="D147" s="81"/>
      <c r="E147" s="82"/>
      <c r="F147" s="81">
        <f t="shared" si="10"/>
        <v>0</v>
      </c>
    </row>
    <row r="148" spans="1:6" x14ac:dyDescent="0.15">
      <c r="A148" s="110"/>
      <c r="B148" s="110"/>
      <c r="C148" s="110"/>
      <c r="D148" s="81"/>
      <c r="E148" s="82"/>
      <c r="F148" s="81">
        <f t="shared" si="10"/>
        <v>0</v>
      </c>
    </row>
    <row r="149" spans="1:6" x14ac:dyDescent="0.15">
      <c r="A149" s="113"/>
      <c r="B149" s="114"/>
      <c r="C149" s="115"/>
      <c r="D149" s="81"/>
      <c r="E149" s="82"/>
      <c r="F149" s="81">
        <f t="shared" si="10"/>
        <v>0</v>
      </c>
    </row>
    <row r="150" spans="1:6" x14ac:dyDescent="0.15">
      <c r="A150" s="110"/>
      <c r="B150" s="110"/>
      <c r="C150" s="110"/>
      <c r="D150" s="81"/>
      <c r="E150" s="82"/>
      <c r="F150" s="81">
        <f t="shared" si="10"/>
        <v>0</v>
      </c>
    </row>
    <row r="151" spans="1:6" x14ac:dyDescent="0.15">
      <c r="A151" s="110"/>
      <c r="B151" s="110"/>
      <c r="C151" s="110"/>
      <c r="D151" s="81"/>
      <c r="E151" s="82"/>
      <c r="F151" s="81">
        <f t="shared" si="10"/>
        <v>0</v>
      </c>
    </row>
    <row r="152" spans="1:6" x14ac:dyDescent="0.15">
      <c r="A152" s="110"/>
      <c r="B152" s="110"/>
      <c r="C152" s="110"/>
      <c r="D152" s="81"/>
      <c r="E152" s="82"/>
      <c r="F152" s="81"/>
    </row>
    <row r="153" spans="1:6" ht="6.75" customHeight="1" x14ac:dyDescent="0.15">
      <c r="A153" s="87"/>
      <c r="B153" s="88"/>
      <c r="C153" s="88"/>
      <c r="D153" s="89"/>
      <c r="E153" s="90"/>
      <c r="F153" s="91"/>
    </row>
    <row r="154" spans="1:6" ht="14" thickBot="1" x14ac:dyDescent="0.2">
      <c r="A154" s="111" t="s">
        <v>72</v>
      </c>
      <c r="B154" s="112"/>
      <c r="C154" s="112"/>
      <c r="D154" s="84"/>
      <c r="E154" s="85"/>
      <c r="F154" s="86">
        <f>SUM(F145:F153)</f>
        <v>0</v>
      </c>
    </row>
  </sheetData>
  <mergeCells count="144">
    <mergeCell ref="A29:C29"/>
    <mergeCell ref="A30:C30"/>
    <mergeCell ref="A32:C32"/>
    <mergeCell ref="A103:C103"/>
    <mergeCell ref="A104:C104"/>
    <mergeCell ref="A106:C106"/>
    <mergeCell ref="A94:F94"/>
    <mergeCell ref="A95:F95"/>
    <mergeCell ref="A96:C96"/>
    <mergeCell ref="A97:C97"/>
    <mergeCell ref="A98:C98"/>
    <mergeCell ref="A99:C99"/>
    <mergeCell ref="A100:C100"/>
    <mergeCell ref="A101:C101"/>
    <mergeCell ref="A102:C102"/>
    <mergeCell ref="A76:C76"/>
    <mergeCell ref="A77:C77"/>
    <mergeCell ref="A78:C78"/>
    <mergeCell ref="A80:C80"/>
    <mergeCell ref="A55:C55"/>
    <mergeCell ref="A68:F68"/>
    <mergeCell ref="A69:F69"/>
    <mergeCell ref="A70:C70"/>
    <mergeCell ref="A71:C71"/>
    <mergeCell ref="H5:N5"/>
    <mergeCell ref="I13:N14"/>
    <mergeCell ref="I8:N9"/>
    <mergeCell ref="A14:F14"/>
    <mergeCell ref="A13:F13"/>
    <mergeCell ref="A12:C12"/>
    <mergeCell ref="A53:C53"/>
    <mergeCell ref="A45:F45"/>
    <mergeCell ref="A50:C50"/>
    <mergeCell ref="A34:F34"/>
    <mergeCell ref="A47:C47"/>
    <mergeCell ref="A48:C48"/>
    <mergeCell ref="A49:C49"/>
    <mergeCell ref="A51:C51"/>
    <mergeCell ref="A52:C52"/>
    <mergeCell ref="A40:C40"/>
    <mergeCell ref="A7:C7"/>
    <mergeCell ref="A8:C8"/>
    <mergeCell ref="A9:C9"/>
    <mergeCell ref="A10:C10"/>
    <mergeCell ref="I23:N24"/>
    <mergeCell ref="A24:F24"/>
    <mergeCell ref="A25:C25"/>
    <mergeCell ref="A26:C26"/>
    <mergeCell ref="A23:F23"/>
    <mergeCell ref="A1:F1"/>
    <mergeCell ref="A41:C41"/>
    <mergeCell ref="A43:C43"/>
    <mergeCell ref="A46:C46"/>
    <mergeCell ref="A6:C6"/>
    <mergeCell ref="A4:F4"/>
    <mergeCell ref="A33:F33"/>
    <mergeCell ref="A44:F44"/>
    <mergeCell ref="A35:C35"/>
    <mergeCell ref="A36:C36"/>
    <mergeCell ref="A37:C37"/>
    <mergeCell ref="A38:C38"/>
    <mergeCell ref="A39:C39"/>
    <mergeCell ref="A15:C15"/>
    <mergeCell ref="A16:C16"/>
    <mergeCell ref="A17:C17"/>
    <mergeCell ref="A18:C18"/>
    <mergeCell ref="A19:C19"/>
    <mergeCell ref="A20:C20"/>
    <mergeCell ref="A22:C22"/>
    <mergeCell ref="A5:F5"/>
    <mergeCell ref="A27:C27"/>
    <mergeCell ref="A28:C28"/>
    <mergeCell ref="A73:C73"/>
    <mergeCell ref="A72:C72"/>
    <mergeCell ref="A56:F56"/>
    <mergeCell ref="A57:F57"/>
    <mergeCell ref="A58:C58"/>
    <mergeCell ref="A59:C59"/>
    <mergeCell ref="A60:C60"/>
    <mergeCell ref="A61:C61"/>
    <mergeCell ref="A62:C62"/>
    <mergeCell ref="A63:C63"/>
    <mergeCell ref="A64:C64"/>
    <mergeCell ref="A65:C65"/>
    <mergeCell ref="A67:C67"/>
    <mergeCell ref="A74:C74"/>
    <mergeCell ref="A75:C75"/>
    <mergeCell ref="A87:C87"/>
    <mergeCell ref="A88:C88"/>
    <mergeCell ref="A89:C89"/>
    <mergeCell ref="A90:C90"/>
    <mergeCell ref="A91:C91"/>
    <mergeCell ref="A93:C93"/>
    <mergeCell ref="A81:F81"/>
    <mergeCell ref="A82:F82"/>
    <mergeCell ref="A83:C83"/>
    <mergeCell ref="A84:C84"/>
    <mergeCell ref="A85:C85"/>
    <mergeCell ref="A86:C86"/>
    <mergeCell ref="A113:C113"/>
    <mergeCell ref="A114:C114"/>
    <mergeCell ref="A115:C115"/>
    <mergeCell ref="A116:C116"/>
    <mergeCell ref="A117:C117"/>
    <mergeCell ref="A119:C119"/>
    <mergeCell ref="A107:F107"/>
    <mergeCell ref="A108:F108"/>
    <mergeCell ref="A109:C109"/>
    <mergeCell ref="A110:C110"/>
    <mergeCell ref="A111:C111"/>
    <mergeCell ref="A112:C112"/>
    <mergeCell ref="A129:F129"/>
    <mergeCell ref="A130:F130"/>
    <mergeCell ref="A131:C131"/>
    <mergeCell ref="A132:C132"/>
    <mergeCell ref="A120:F120"/>
    <mergeCell ref="A121:F121"/>
    <mergeCell ref="A122:C122"/>
    <mergeCell ref="A123:C123"/>
    <mergeCell ref="A124:C124"/>
    <mergeCell ref="A152:C152"/>
    <mergeCell ref="A154:C154"/>
    <mergeCell ref="A2:F2"/>
    <mergeCell ref="A146:C146"/>
    <mergeCell ref="A147:C147"/>
    <mergeCell ref="A148:C148"/>
    <mergeCell ref="A149:C149"/>
    <mergeCell ref="A150:C150"/>
    <mergeCell ref="A151:C151"/>
    <mergeCell ref="A139:C139"/>
    <mergeCell ref="A141:C141"/>
    <mergeCell ref="A142:F142"/>
    <mergeCell ref="A143:F143"/>
    <mergeCell ref="A144:C144"/>
    <mergeCell ref="A145:C145"/>
    <mergeCell ref="A133:C133"/>
    <mergeCell ref="A134:C134"/>
    <mergeCell ref="A135:C135"/>
    <mergeCell ref="A136:C136"/>
    <mergeCell ref="A137:C137"/>
    <mergeCell ref="A138:C138"/>
    <mergeCell ref="A125:C125"/>
    <mergeCell ref="A126:C126"/>
    <mergeCell ref="A128:C128"/>
  </mergeCells>
  <pageMargins left="0.7" right="0.7" top="0.75" bottom="0.75" header="0.3" footer="0.3"/>
  <pageSetup scale="89" fitToHeight="0" orientation="portrait" r:id="rId1"/>
  <headerFooter>
    <oddFooter xml:space="preserve">&amp;L&amp;A_May 2015 Application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pageSetUpPr fitToPage="1"/>
  </sheetPr>
  <dimension ref="A1:C26"/>
  <sheetViews>
    <sheetView topLeftCell="A24" workbookViewId="0">
      <selection activeCell="A2" sqref="A2"/>
    </sheetView>
  </sheetViews>
  <sheetFormatPr baseColWidth="10" defaultColWidth="8.83203125" defaultRowHeight="16" x14ac:dyDescent="0.2"/>
  <cols>
    <col min="1" max="1" width="28.5" style="1" customWidth="1"/>
    <col min="2" max="2" width="20.83203125" style="1" customWidth="1"/>
    <col min="3" max="3" width="18.5" style="1" customWidth="1"/>
    <col min="4" max="16384" width="8.83203125" style="1"/>
  </cols>
  <sheetData>
    <row r="1" spans="1:3" ht="26" x14ac:dyDescent="0.3">
      <c r="A1" s="98" t="s">
        <v>108</v>
      </c>
      <c r="B1" s="98"/>
      <c r="C1" s="98"/>
    </row>
    <row r="3" spans="1:3" ht="19" x14ac:dyDescent="0.25">
      <c r="A3" s="2" t="s">
        <v>13</v>
      </c>
      <c r="B3" s="99"/>
      <c r="C3" s="99"/>
    </row>
    <row r="4" spans="1:3" ht="19" x14ac:dyDescent="0.25">
      <c r="A4" s="3" t="s">
        <v>15</v>
      </c>
      <c r="B4" s="100"/>
      <c r="C4" s="100"/>
    </row>
    <row r="5" spans="1:3" ht="19" x14ac:dyDescent="0.25">
      <c r="A5" s="3"/>
      <c r="B5" s="10"/>
      <c r="C5" s="10"/>
    </row>
    <row r="6" spans="1:3" ht="19" x14ac:dyDescent="0.25">
      <c r="A6" s="3"/>
      <c r="B6" s="11"/>
      <c r="C6" s="11"/>
    </row>
    <row r="7" spans="1:3" ht="19" x14ac:dyDescent="0.25">
      <c r="A7" s="3"/>
      <c r="B7" s="11"/>
      <c r="C7" s="11"/>
    </row>
    <row r="8" spans="1:3" ht="19" x14ac:dyDescent="0.25">
      <c r="A8" s="3"/>
      <c r="B8" s="11"/>
      <c r="C8" s="11"/>
    </row>
    <row r="9" spans="1:3" ht="19" x14ac:dyDescent="0.25">
      <c r="A9" s="3"/>
      <c r="B9" s="11"/>
      <c r="C9" s="11"/>
    </row>
    <row r="10" spans="1:3" s="4" customFormat="1" ht="20" thickBot="1" x14ac:dyDescent="0.25">
      <c r="A10" s="9" t="s">
        <v>0</v>
      </c>
      <c r="B10" s="9" t="s">
        <v>12</v>
      </c>
      <c r="C10" s="9" t="s">
        <v>10</v>
      </c>
    </row>
    <row r="11" spans="1:3" ht="20" customHeight="1" x14ac:dyDescent="0.2">
      <c r="A11" s="5" t="s">
        <v>1</v>
      </c>
      <c r="B11" s="66">
        <f>ROUND(+'Salary Calculation SAMPLE'!E17,0)</f>
        <v>28015</v>
      </c>
      <c r="C11" s="59">
        <f t="shared" ref="C11:C23" si="0">+B11/$B$25</f>
        <v>0.51424428209552475</v>
      </c>
    </row>
    <row r="12" spans="1:3" ht="20" customHeight="1" x14ac:dyDescent="0.2">
      <c r="A12" s="6" t="s">
        <v>34</v>
      </c>
      <c r="B12" s="67">
        <f>ROUND(+'Salary Calculation SAMPLE'!B26+'Salary Calculation SAMPLE'!C26+'Salary Calculation SAMPLE'!D26+'Salary Calculation SAMPLE'!E26,0)</f>
        <v>2595</v>
      </c>
      <c r="C12" s="60">
        <f t="shared" si="0"/>
        <v>4.7633907265318111E-2</v>
      </c>
    </row>
    <row r="13" spans="1:3" ht="20" customHeight="1" x14ac:dyDescent="0.2">
      <c r="A13" s="7" t="s">
        <v>2</v>
      </c>
      <c r="B13" s="63">
        <f>+'Narrative SAMPLE'!F11</f>
        <v>2160</v>
      </c>
      <c r="C13" s="60">
        <f t="shared" si="0"/>
        <v>3.9649032637027792E-2</v>
      </c>
    </row>
    <row r="14" spans="1:3" ht="20" customHeight="1" x14ac:dyDescent="0.2">
      <c r="A14" s="6" t="s">
        <v>3</v>
      </c>
      <c r="B14" s="63">
        <f>+'Narrative SAMPLE'!F21</f>
        <v>1320</v>
      </c>
      <c r="C14" s="60">
        <f t="shared" si="0"/>
        <v>2.4229964389294763E-2</v>
      </c>
    </row>
    <row r="15" spans="1:3" ht="20" customHeight="1" x14ac:dyDescent="0.2">
      <c r="A15" s="6" t="s">
        <v>4</v>
      </c>
      <c r="B15" s="63">
        <f>+'Narrative SAMPLE'!F32</f>
        <v>7800</v>
      </c>
      <c r="C15" s="60">
        <f t="shared" si="0"/>
        <v>0.14317706230037813</v>
      </c>
    </row>
    <row r="16" spans="1:3" ht="20" customHeight="1" x14ac:dyDescent="0.2">
      <c r="A16" s="6" t="s">
        <v>5</v>
      </c>
      <c r="B16" s="63">
        <f>+'Narrative SAMPLE'!F45</f>
        <v>5640</v>
      </c>
      <c r="C16" s="60">
        <f t="shared" si="0"/>
        <v>0.10352802966335034</v>
      </c>
    </row>
    <row r="17" spans="1:3" ht="20" customHeight="1" x14ac:dyDescent="0.2">
      <c r="A17" s="6" t="s">
        <v>14</v>
      </c>
      <c r="B17" s="63">
        <f>+'Narrative SAMPLE'!F58</f>
        <v>2650</v>
      </c>
      <c r="C17" s="60">
        <f t="shared" si="0"/>
        <v>4.8643489114872061E-2</v>
      </c>
    </row>
    <row r="18" spans="1:3" ht="20" customHeight="1" x14ac:dyDescent="0.2">
      <c r="A18" s="6" t="s">
        <v>6</v>
      </c>
      <c r="B18" s="63">
        <f>+'Narrative SAMPLE'!F71</f>
        <v>0</v>
      </c>
      <c r="C18" s="60">
        <f t="shared" si="0"/>
        <v>0</v>
      </c>
    </row>
    <row r="19" spans="1:3" ht="20" customHeight="1" x14ac:dyDescent="0.2">
      <c r="A19" s="6" t="s">
        <v>7</v>
      </c>
      <c r="B19" s="63">
        <f>+'Narrative SAMPLE'!F84</f>
        <v>2730</v>
      </c>
      <c r="C19" s="60">
        <f t="shared" si="0"/>
        <v>5.0111971805132348E-2</v>
      </c>
    </row>
    <row r="20" spans="1:3" ht="20" customHeight="1" x14ac:dyDescent="0.2">
      <c r="A20" s="8" t="s">
        <v>92</v>
      </c>
      <c r="B20" s="64">
        <f>+'Narrative SAMPLE'!F93</f>
        <v>600</v>
      </c>
      <c r="C20" s="60">
        <f t="shared" si="0"/>
        <v>1.1013620176952165E-2</v>
      </c>
    </row>
    <row r="21" spans="1:3" ht="20" customHeight="1" x14ac:dyDescent="0.2">
      <c r="A21" s="8" t="s">
        <v>8</v>
      </c>
      <c r="B21" s="64">
        <f>+'Narrative SAMPLE'!F102</f>
        <v>0</v>
      </c>
      <c r="C21" s="61">
        <f t="shared" si="0"/>
        <v>0</v>
      </c>
    </row>
    <row r="22" spans="1:3" ht="20" customHeight="1" x14ac:dyDescent="0.2">
      <c r="A22" s="8" t="s">
        <v>11</v>
      </c>
      <c r="B22" s="64">
        <f>+'Narrative SAMPLE'!F115</f>
        <v>468</v>
      </c>
      <c r="C22" s="61">
        <f t="shared" si="0"/>
        <v>8.5906237380226885E-3</v>
      </c>
    </row>
    <row r="23" spans="1:3" ht="20" customHeight="1" x14ac:dyDescent="0.2">
      <c r="A23" s="71" t="s">
        <v>40</v>
      </c>
      <c r="B23" s="64">
        <f>+'Narrative SAMPLE'!F128</f>
        <v>500</v>
      </c>
      <c r="C23" s="61">
        <f t="shared" si="0"/>
        <v>9.1780168141268031E-3</v>
      </c>
    </row>
    <row r="24" spans="1:3" ht="20" customHeight="1" thickBot="1" x14ac:dyDescent="0.25">
      <c r="A24" s="72"/>
      <c r="B24" s="65"/>
      <c r="C24" s="62"/>
    </row>
    <row r="25" spans="1:3" ht="20" customHeight="1" thickBot="1" x14ac:dyDescent="0.25">
      <c r="A25" s="68" t="s">
        <v>9</v>
      </c>
      <c r="B25" s="69">
        <f t="shared" ref="B25:C25" si="1">SUM(B11:B24)</f>
        <v>54478</v>
      </c>
      <c r="C25" s="70">
        <f t="shared" si="1"/>
        <v>1</v>
      </c>
    </row>
    <row r="26" spans="1:3" ht="17" thickTop="1" x14ac:dyDescent="0.2"/>
  </sheetData>
  <sheetProtection selectLockedCells="1"/>
  <mergeCells count="3">
    <mergeCell ref="A1:C1"/>
    <mergeCell ref="B3:C3"/>
    <mergeCell ref="B4:C4"/>
  </mergeCells>
  <printOptions horizontalCentered="1"/>
  <pageMargins left="0.7" right="0.7" top="0.75" bottom="0.75" header="0.3" footer="0.3"/>
  <pageSetup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pageSetUpPr fitToPage="1"/>
  </sheetPr>
  <dimension ref="A1:I40"/>
  <sheetViews>
    <sheetView workbookViewId="0">
      <selection activeCell="N26" sqref="N26"/>
    </sheetView>
  </sheetViews>
  <sheetFormatPr baseColWidth="10" defaultColWidth="8.83203125" defaultRowHeight="13" x14ac:dyDescent="0.15"/>
  <cols>
    <col min="1" max="1" width="31.83203125" customWidth="1"/>
    <col min="2" max="2" width="11.6640625" customWidth="1"/>
    <col min="3" max="4" width="15.83203125" customWidth="1"/>
    <col min="5" max="5" width="13.33203125" customWidth="1"/>
    <col min="6" max="6" width="15.1640625" customWidth="1"/>
    <col min="7" max="7" width="14.6640625" customWidth="1"/>
    <col min="8" max="8" width="8.5" customWidth="1"/>
    <col min="9" max="9" width="36.83203125" bestFit="1" customWidth="1"/>
    <col min="10" max="10" width="14.5" customWidth="1"/>
    <col min="11" max="11" width="14.1640625" customWidth="1"/>
  </cols>
  <sheetData>
    <row r="1" spans="1:9" ht="23" x14ac:dyDescent="0.25">
      <c r="A1" s="106" t="s">
        <v>38</v>
      </c>
      <c r="B1" s="106"/>
      <c r="C1" s="106"/>
      <c r="D1" s="106"/>
      <c r="E1" s="106"/>
      <c r="F1" s="106"/>
      <c r="G1" s="106"/>
    </row>
    <row r="3" spans="1:9" ht="20" x14ac:dyDescent="0.2">
      <c r="A3" s="109" t="s">
        <v>20</v>
      </c>
      <c r="B3" s="109"/>
      <c r="C3" s="109"/>
      <c r="D3" s="109"/>
      <c r="E3" s="109"/>
      <c r="F3" s="109"/>
      <c r="G3" s="109"/>
    </row>
    <row r="4" spans="1:9" ht="14" thickBot="1" x14ac:dyDescent="0.2">
      <c r="A4" s="13"/>
      <c r="B4" s="13"/>
      <c r="C4" s="13"/>
      <c r="D4" s="13"/>
      <c r="E4" s="13"/>
      <c r="F4" s="13"/>
      <c r="G4" s="13"/>
    </row>
    <row r="5" spans="1:9" ht="40" thickBot="1" x14ac:dyDescent="0.2">
      <c r="A5" s="39" t="s">
        <v>22</v>
      </c>
      <c r="B5" s="40" t="s">
        <v>21</v>
      </c>
      <c r="C5" s="40" t="s">
        <v>16</v>
      </c>
      <c r="D5" s="40" t="s">
        <v>19</v>
      </c>
      <c r="E5" s="40" t="s">
        <v>31</v>
      </c>
      <c r="F5" s="40" t="s">
        <v>26</v>
      </c>
      <c r="G5" s="41" t="s">
        <v>25</v>
      </c>
    </row>
    <row r="6" spans="1:9" x14ac:dyDescent="0.15">
      <c r="A6" s="16" t="s">
        <v>41</v>
      </c>
      <c r="B6" s="19">
        <v>8.5</v>
      </c>
      <c r="C6" s="21">
        <v>10</v>
      </c>
      <c r="D6" s="17">
        <v>13</v>
      </c>
      <c r="E6" s="23">
        <f>+B6*C6*D6</f>
        <v>1105</v>
      </c>
      <c r="F6" s="24">
        <f>IF(E6&gt;7000, 7000, E6)</f>
        <v>1105</v>
      </c>
      <c r="G6" s="25">
        <f>IF(E6&gt;12000,12000,E6)</f>
        <v>1105</v>
      </c>
      <c r="I6" t="s">
        <v>42</v>
      </c>
    </row>
    <row r="7" spans="1:9" x14ac:dyDescent="0.15">
      <c r="A7" s="15" t="s">
        <v>41</v>
      </c>
      <c r="B7" s="20">
        <v>9</v>
      </c>
      <c r="C7" s="22">
        <v>10</v>
      </c>
      <c r="D7" s="18">
        <v>39</v>
      </c>
      <c r="E7" s="26">
        <f t="shared" ref="E7:E16" si="0">+B7*C7*D7</f>
        <v>3510</v>
      </c>
      <c r="F7" s="27">
        <f t="shared" ref="F7:F16" si="1">IF(E7&gt;7000, 7000, E7)</f>
        <v>3510</v>
      </c>
      <c r="G7" s="28">
        <f t="shared" ref="G7:G16" si="2">IF(E7&gt;12000,12000,E7)</f>
        <v>3510</v>
      </c>
      <c r="I7" t="s">
        <v>97</v>
      </c>
    </row>
    <row r="8" spans="1:9" x14ac:dyDescent="0.15">
      <c r="A8" s="15" t="s">
        <v>35</v>
      </c>
      <c r="B8" s="20">
        <v>15</v>
      </c>
      <c r="C8" s="22">
        <v>30</v>
      </c>
      <c r="D8" s="18">
        <v>52</v>
      </c>
      <c r="E8" s="26">
        <f t="shared" si="0"/>
        <v>23400</v>
      </c>
      <c r="F8" s="27">
        <f t="shared" si="1"/>
        <v>7000</v>
      </c>
      <c r="G8" s="28">
        <f t="shared" si="2"/>
        <v>12000</v>
      </c>
      <c r="I8" t="s">
        <v>96</v>
      </c>
    </row>
    <row r="9" spans="1:9" x14ac:dyDescent="0.15">
      <c r="A9" s="15"/>
      <c r="B9" s="20"/>
      <c r="C9" s="22"/>
      <c r="D9" s="18"/>
      <c r="E9" s="26">
        <f t="shared" si="0"/>
        <v>0</v>
      </c>
      <c r="F9" s="27">
        <f t="shared" si="1"/>
        <v>0</v>
      </c>
      <c r="G9" s="28">
        <f t="shared" si="2"/>
        <v>0</v>
      </c>
    </row>
    <row r="10" spans="1:9" x14ac:dyDescent="0.15">
      <c r="A10" s="15"/>
      <c r="B10" s="20"/>
      <c r="C10" s="22"/>
      <c r="D10" s="18"/>
      <c r="E10" s="26">
        <f t="shared" si="0"/>
        <v>0</v>
      </c>
      <c r="F10" s="27">
        <f t="shared" si="1"/>
        <v>0</v>
      </c>
      <c r="G10" s="28">
        <f t="shared" si="2"/>
        <v>0</v>
      </c>
    </row>
    <row r="11" spans="1:9" x14ac:dyDescent="0.15">
      <c r="A11" s="15"/>
      <c r="B11" s="20"/>
      <c r="C11" s="22"/>
      <c r="D11" s="18"/>
      <c r="E11" s="26">
        <f t="shared" si="0"/>
        <v>0</v>
      </c>
      <c r="F11" s="27">
        <f t="shared" si="1"/>
        <v>0</v>
      </c>
      <c r="G11" s="28">
        <f t="shared" si="2"/>
        <v>0</v>
      </c>
    </row>
    <row r="12" spans="1:9" x14ac:dyDescent="0.15">
      <c r="A12" s="15"/>
      <c r="B12" s="20"/>
      <c r="C12" s="22"/>
      <c r="D12" s="18"/>
      <c r="E12" s="26">
        <f t="shared" si="0"/>
        <v>0</v>
      </c>
      <c r="F12" s="27">
        <f t="shared" si="1"/>
        <v>0</v>
      </c>
      <c r="G12" s="28">
        <f t="shared" si="2"/>
        <v>0</v>
      </c>
    </row>
    <row r="13" spans="1:9" x14ac:dyDescent="0.15">
      <c r="A13" s="15"/>
      <c r="B13" s="20"/>
      <c r="C13" s="22"/>
      <c r="D13" s="18"/>
      <c r="E13" s="26">
        <f t="shared" si="0"/>
        <v>0</v>
      </c>
      <c r="F13" s="27">
        <f t="shared" si="1"/>
        <v>0</v>
      </c>
      <c r="G13" s="28">
        <f t="shared" si="2"/>
        <v>0</v>
      </c>
    </row>
    <row r="14" spans="1:9" x14ac:dyDescent="0.15">
      <c r="A14" s="15"/>
      <c r="B14" s="20"/>
      <c r="C14" s="22"/>
      <c r="D14" s="18"/>
      <c r="E14" s="26">
        <f t="shared" si="0"/>
        <v>0</v>
      </c>
      <c r="F14" s="27">
        <f t="shared" si="1"/>
        <v>0</v>
      </c>
      <c r="G14" s="28">
        <f t="shared" si="2"/>
        <v>0</v>
      </c>
    </row>
    <row r="15" spans="1:9" x14ac:dyDescent="0.15">
      <c r="A15" s="15"/>
      <c r="B15" s="20"/>
      <c r="C15" s="22"/>
      <c r="D15" s="18"/>
      <c r="E15" s="26">
        <f t="shared" si="0"/>
        <v>0</v>
      </c>
      <c r="F15" s="27">
        <f t="shared" si="1"/>
        <v>0</v>
      </c>
      <c r="G15" s="28">
        <f t="shared" si="2"/>
        <v>0</v>
      </c>
    </row>
    <row r="16" spans="1:9" ht="14" thickBot="1" x14ac:dyDescent="0.2">
      <c r="A16" s="29"/>
      <c r="B16" s="30"/>
      <c r="C16" s="31"/>
      <c r="D16" s="32"/>
      <c r="E16" s="33">
        <f t="shared" si="0"/>
        <v>0</v>
      </c>
      <c r="F16" s="34">
        <f t="shared" si="1"/>
        <v>0</v>
      </c>
      <c r="G16" s="35">
        <f t="shared" si="2"/>
        <v>0</v>
      </c>
    </row>
    <row r="17" spans="1:7" ht="14" thickBot="1" x14ac:dyDescent="0.2">
      <c r="A17" s="44"/>
      <c r="B17" s="44"/>
      <c r="C17" s="45"/>
      <c r="D17" s="36" t="s">
        <v>23</v>
      </c>
      <c r="E17" s="37">
        <f>SUM(E6:E16)</f>
        <v>28015</v>
      </c>
      <c r="F17" s="37">
        <f>SUM(F6:F16)</f>
        <v>11615</v>
      </c>
      <c r="G17" s="38">
        <f>SUM(G6:G16)</f>
        <v>16615</v>
      </c>
    </row>
    <row r="18" spans="1:7" ht="14" thickTop="1" x14ac:dyDescent="0.15"/>
    <row r="21" spans="1:7" ht="12.75" customHeight="1" x14ac:dyDescent="0.15">
      <c r="A21" s="103" t="s">
        <v>33</v>
      </c>
      <c r="B21" s="103"/>
      <c r="C21" s="103"/>
      <c r="D21" s="103"/>
      <c r="E21" s="103"/>
      <c r="F21" s="43"/>
      <c r="G21" s="43"/>
    </row>
    <row r="22" spans="1:7" ht="13.5" customHeight="1" thickBot="1" x14ac:dyDescent="0.2">
      <c r="A22" s="103"/>
      <c r="B22" s="103"/>
      <c r="C22" s="103"/>
      <c r="D22" s="103"/>
      <c r="E22" s="103"/>
      <c r="F22" s="43"/>
      <c r="G22" s="43"/>
    </row>
    <row r="23" spans="1:7" ht="53" thickBot="1" x14ac:dyDescent="0.2">
      <c r="A23" s="51"/>
      <c r="B23" s="52" t="s">
        <v>17</v>
      </c>
      <c r="C23" s="52" t="s">
        <v>18</v>
      </c>
      <c r="D23" s="52" t="s">
        <v>24</v>
      </c>
      <c r="E23" s="53" t="s">
        <v>25</v>
      </c>
      <c r="F23" s="14"/>
      <c r="G23" s="14"/>
    </row>
    <row r="24" spans="1:7" ht="16" x14ac:dyDescent="0.2">
      <c r="A24" s="93" t="s">
        <v>30</v>
      </c>
      <c r="B24" s="94">
        <f>+E17</f>
        <v>28015</v>
      </c>
      <c r="C24" s="94">
        <f>+E17</f>
        <v>28015</v>
      </c>
      <c r="D24" s="94">
        <f>+F17</f>
        <v>11615</v>
      </c>
      <c r="E24" s="95">
        <f>+G17</f>
        <v>16615</v>
      </c>
    </row>
    <row r="25" spans="1:7" x14ac:dyDescent="0.15">
      <c r="A25" s="49" t="s">
        <v>27</v>
      </c>
      <c r="B25" s="42">
        <v>6.2E-2</v>
      </c>
      <c r="C25" s="42">
        <v>1.4500000000000001E-2</v>
      </c>
      <c r="D25" s="42">
        <v>6.0000000000000001E-3</v>
      </c>
      <c r="E25" s="50">
        <v>2.3E-2</v>
      </c>
    </row>
    <row r="26" spans="1:7" ht="17" thickBot="1" x14ac:dyDescent="0.25">
      <c r="A26" s="46" t="s">
        <v>29</v>
      </c>
      <c r="B26" s="47">
        <f>+B24*B25</f>
        <v>1736.93</v>
      </c>
      <c r="C26" s="47">
        <f>+C24*C25</f>
        <v>406.21750000000003</v>
      </c>
      <c r="D26" s="47">
        <f>+D24*D25</f>
        <v>69.69</v>
      </c>
      <c r="E26" s="48">
        <f>+E24*E25</f>
        <v>382.14499999999998</v>
      </c>
    </row>
    <row r="27" spans="1:7" ht="17" thickTop="1" x14ac:dyDescent="0.2">
      <c r="A27" s="55"/>
      <c r="B27" s="55"/>
      <c r="C27" s="55"/>
      <c r="D27" s="55"/>
      <c r="E27" s="55"/>
    </row>
    <row r="28" spans="1:7" ht="16" x14ac:dyDescent="0.2">
      <c r="A28" s="55"/>
      <c r="B28" s="55"/>
      <c r="C28" s="55"/>
      <c r="D28" s="55"/>
      <c r="E28" s="55"/>
    </row>
    <row r="29" spans="1:7" ht="16" x14ac:dyDescent="0.2">
      <c r="A29" s="55"/>
      <c r="B29" s="55"/>
      <c r="C29" s="55"/>
      <c r="D29" s="55"/>
      <c r="E29" s="104" t="s">
        <v>28</v>
      </c>
      <c r="F29" s="104"/>
      <c r="G29" s="104"/>
    </row>
    <row r="33" spans="1:9" ht="20" x14ac:dyDescent="0.2">
      <c r="A33" s="105" t="s">
        <v>39</v>
      </c>
      <c r="B33" s="105"/>
      <c r="C33" s="105"/>
      <c r="D33" s="105"/>
      <c r="E33" s="105"/>
      <c r="F33" s="105"/>
      <c r="G33" s="105"/>
    </row>
    <row r="34" spans="1:9" ht="14" thickBot="1" x14ac:dyDescent="0.2">
      <c r="A34" s="54"/>
    </row>
    <row r="35" spans="1:9" ht="16" x14ac:dyDescent="0.2">
      <c r="A35" s="58" t="s">
        <v>36</v>
      </c>
      <c r="B35" s="107" t="s">
        <v>37</v>
      </c>
      <c r="C35" s="107"/>
      <c r="D35" s="107"/>
      <c r="E35" s="107"/>
      <c r="F35" s="107"/>
      <c r="G35" s="108"/>
    </row>
    <row r="36" spans="1:9" ht="60" customHeight="1" x14ac:dyDescent="0.15">
      <c r="A36" s="56" t="s">
        <v>41</v>
      </c>
      <c r="B36" s="101" t="s">
        <v>98</v>
      </c>
      <c r="C36" s="101"/>
      <c r="D36" s="101"/>
      <c r="E36" s="101"/>
      <c r="F36" s="101"/>
      <c r="G36" s="102"/>
      <c r="I36" s="92" t="s">
        <v>121</v>
      </c>
    </row>
    <row r="37" spans="1:9" ht="60" customHeight="1" x14ac:dyDescent="0.15">
      <c r="A37" s="57" t="s">
        <v>35</v>
      </c>
      <c r="B37" s="101" t="s">
        <v>120</v>
      </c>
      <c r="C37" s="101"/>
      <c r="D37" s="101"/>
      <c r="E37" s="101"/>
      <c r="F37" s="101"/>
      <c r="G37" s="102"/>
    </row>
    <row r="38" spans="1:9" ht="60" customHeight="1" x14ac:dyDescent="0.15">
      <c r="A38" s="57"/>
      <c r="B38" s="101"/>
      <c r="C38" s="101"/>
      <c r="D38" s="101"/>
      <c r="E38" s="101"/>
      <c r="F38" s="101"/>
      <c r="G38" s="102"/>
    </row>
    <row r="39" spans="1:9" ht="60" customHeight="1" x14ac:dyDescent="0.15">
      <c r="A39" s="57"/>
      <c r="B39" s="101"/>
      <c r="C39" s="101"/>
      <c r="D39" s="101"/>
      <c r="E39" s="101"/>
      <c r="F39" s="101"/>
      <c r="G39" s="102"/>
    </row>
    <row r="40" spans="1:9" ht="60" customHeight="1" x14ac:dyDescent="0.15">
      <c r="A40" s="57"/>
      <c r="B40" s="101"/>
      <c r="C40" s="101"/>
      <c r="D40" s="101"/>
      <c r="E40" s="101"/>
      <c r="F40" s="101"/>
      <c r="G40" s="102"/>
    </row>
  </sheetData>
  <mergeCells count="11">
    <mergeCell ref="B39:G39"/>
    <mergeCell ref="B40:G40"/>
    <mergeCell ref="B38:G38"/>
    <mergeCell ref="A1:G1"/>
    <mergeCell ref="A3:G3"/>
    <mergeCell ref="A21:E22"/>
    <mergeCell ref="E29:G29"/>
    <mergeCell ref="A33:G33"/>
    <mergeCell ref="B35:G35"/>
    <mergeCell ref="B36:G36"/>
    <mergeCell ref="B37:G37"/>
  </mergeCells>
  <pageMargins left="0.7" right="0.7" top="0.75" bottom="0.75" header="0.3" footer="0.3"/>
  <pageSetup scale="76" fitToHeight="0" orientation="portrait" r:id="rId1"/>
  <rowBreaks count="1" manualBreakCount="1">
    <brk id="3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pageSetUpPr fitToPage="1"/>
  </sheetPr>
  <dimension ref="A1:J128"/>
  <sheetViews>
    <sheetView tabSelected="1" workbookViewId="0">
      <selection activeCell="M13" sqref="M12:M13"/>
    </sheetView>
  </sheetViews>
  <sheetFormatPr baseColWidth="10" defaultColWidth="8.83203125" defaultRowHeight="13" x14ac:dyDescent="0.15"/>
  <cols>
    <col min="1" max="1" width="31.83203125" customWidth="1"/>
    <col min="2" max="2" width="11.6640625" customWidth="1"/>
    <col min="3" max="3" width="15.83203125" customWidth="1"/>
    <col min="4" max="4" width="15.83203125" style="78" customWidth="1"/>
    <col min="5" max="5" width="13.33203125" style="12" customWidth="1"/>
    <col min="6" max="6" width="15.1640625" style="78" customWidth="1"/>
    <col min="7" max="7" width="8.5" customWidth="1"/>
    <col min="8" max="8" width="36.83203125" bestFit="1" customWidth="1"/>
    <col min="9" max="9" width="14.5" customWidth="1"/>
    <col min="10" max="10" width="14.1640625" customWidth="1"/>
  </cols>
  <sheetData>
    <row r="1" spans="1:10" ht="20" x14ac:dyDescent="0.2">
      <c r="A1" s="105" t="s">
        <v>75</v>
      </c>
      <c r="B1" s="105"/>
      <c r="C1" s="105"/>
      <c r="D1" s="105"/>
      <c r="E1" s="105"/>
      <c r="F1" s="105"/>
      <c r="I1" s="14"/>
    </row>
    <row r="2" spans="1:10" ht="14" thickBot="1" x14ac:dyDescent="0.2">
      <c r="A2" s="54"/>
      <c r="I2" s="14"/>
    </row>
    <row r="3" spans="1:10" ht="17" thickBot="1" x14ac:dyDescent="0.25">
      <c r="A3" s="126" t="s">
        <v>43</v>
      </c>
      <c r="B3" s="117"/>
      <c r="C3" s="117"/>
      <c r="D3" s="117"/>
      <c r="E3" s="117"/>
      <c r="F3" s="117"/>
      <c r="I3" s="14"/>
    </row>
    <row r="4" spans="1:10" ht="50.25" customHeight="1" thickBot="1" x14ac:dyDescent="0.2">
      <c r="A4" s="119" t="s">
        <v>71</v>
      </c>
      <c r="B4" s="120"/>
      <c r="C4" s="120"/>
      <c r="D4" s="120"/>
      <c r="E4" s="120"/>
      <c r="F4" s="121"/>
      <c r="I4" s="14"/>
    </row>
    <row r="5" spans="1:10" x14ac:dyDescent="0.15">
      <c r="A5" s="122" t="s">
        <v>32</v>
      </c>
      <c r="B5" s="122"/>
      <c r="C5" s="122"/>
      <c r="D5" s="79" t="s">
        <v>46</v>
      </c>
      <c r="E5" s="80" t="s">
        <v>47</v>
      </c>
      <c r="F5" s="79" t="s">
        <v>9</v>
      </c>
      <c r="I5" s="14"/>
    </row>
    <row r="6" spans="1:10" x14ac:dyDescent="0.15">
      <c r="A6" s="132" t="s">
        <v>52</v>
      </c>
      <c r="B6" s="132"/>
      <c r="C6" s="132"/>
      <c r="D6" s="81">
        <v>120</v>
      </c>
      <c r="E6" s="82">
        <v>12</v>
      </c>
      <c r="F6" s="81">
        <f>+D6*E6</f>
        <v>1440</v>
      </c>
      <c r="I6" s="14"/>
    </row>
    <row r="7" spans="1:10" x14ac:dyDescent="0.15">
      <c r="A7" s="132" t="s">
        <v>53</v>
      </c>
      <c r="B7" s="132"/>
      <c r="C7" s="132"/>
      <c r="D7" s="81">
        <v>10</v>
      </c>
      <c r="E7" s="82">
        <v>12</v>
      </c>
      <c r="F7" s="81">
        <f>+D7*E7</f>
        <v>120</v>
      </c>
      <c r="I7" s="14"/>
    </row>
    <row r="8" spans="1:10" x14ac:dyDescent="0.15">
      <c r="A8" s="132" t="s">
        <v>54</v>
      </c>
      <c r="B8" s="132"/>
      <c r="C8" s="132"/>
      <c r="D8" s="81">
        <v>50</v>
      </c>
      <c r="E8" s="82">
        <v>12</v>
      </c>
      <c r="F8" s="81">
        <f>+D8*E8</f>
        <v>600</v>
      </c>
      <c r="I8" s="14"/>
    </row>
    <row r="9" spans="1:10" x14ac:dyDescent="0.15">
      <c r="A9" s="132"/>
      <c r="B9" s="132"/>
      <c r="C9" s="132"/>
      <c r="D9" s="81"/>
      <c r="E9" s="82"/>
      <c r="F9" s="81">
        <f>+D9*E9</f>
        <v>0</v>
      </c>
      <c r="I9" s="14"/>
    </row>
    <row r="10" spans="1:10" ht="5.25" customHeight="1" x14ac:dyDescent="0.15">
      <c r="A10" s="87"/>
      <c r="B10" s="88"/>
      <c r="C10" s="88"/>
      <c r="D10" s="89"/>
      <c r="E10" s="90"/>
      <c r="F10" s="91"/>
      <c r="I10" s="14"/>
    </row>
    <row r="11" spans="1:10" ht="14" thickBot="1" x14ac:dyDescent="0.2">
      <c r="A11" s="111" t="s">
        <v>72</v>
      </c>
      <c r="B11" s="112"/>
      <c r="C11" s="112"/>
      <c r="D11" s="84"/>
      <c r="E11" s="85"/>
      <c r="F11" s="86">
        <f>SUM(F6:F10)</f>
        <v>2160</v>
      </c>
      <c r="I11" s="14"/>
    </row>
    <row r="12" spans="1:10" ht="17" thickBot="1" x14ac:dyDescent="0.25">
      <c r="A12" s="123" t="s">
        <v>44</v>
      </c>
      <c r="B12" s="124"/>
      <c r="C12" s="124"/>
      <c r="D12" s="124"/>
      <c r="E12" s="124"/>
      <c r="F12" s="125"/>
      <c r="I12" s="14"/>
      <c r="J12" s="12"/>
    </row>
    <row r="13" spans="1:10" ht="76.5" customHeight="1" thickBot="1" x14ac:dyDescent="0.2">
      <c r="A13" s="119" t="s">
        <v>73</v>
      </c>
      <c r="B13" s="120"/>
      <c r="C13" s="120"/>
      <c r="D13" s="120"/>
      <c r="E13" s="120"/>
      <c r="F13" s="121"/>
      <c r="H13" s="83" t="s">
        <v>70</v>
      </c>
      <c r="I13" s="14"/>
      <c r="J13" s="12"/>
    </row>
    <row r="14" spans="1:10" x14ac:dyDescent="0.15">
      <c r="A14" s="122" t="s">
        <v>32</v>
      </c>
      <c r="B14" s="122"/>
      <c r="C14" s="122"/>
      <c r="D14" s="79" t="s">
        <v>46</v>
      </c>
      <c r="E14" s="80" t="s">
        <v>47</v>
      </c>
      <c r="F14" s="79" t="s">
        <v>9</v>
      </c>
      <c r="I14" s="14"/>
      <c r="J14" s="12"/>
    </row>
    <row r="15" spans="1:10" x14ac:dyDescent="0.15">
      <c r="A15" s="132" t="s">
        <v>55</v>
      </c>
      <c r="B15" s="132"/>
      <c r="C15" s="132"/>
      <c r="D15" s="81">
        <v>50</v>
      </c>
      <c r="E15" s="82">
        <v>12</v>
      </c>
      <c r="F15" s="81">
        <f>+D15*E15</f>
        <v>600</v>
      </c>
      <c r="H15" s="12"/>
      <c r="I15" s="14"/>
      <c r="J15" s="12"/>
    </row>
    <row r="16" spans="1:10" x14ac:dyDescent="0.15">
      <c r="A16" s="132" t="s">
        <v>56</v>
      </c>
      <c r="B16" s="132"/>
      <c r="C16" s="132"/>
      <c r="D16" s="81">
        <v>10</v>
      </c>
      <c r="E16" s="82">
        <v>12</v>
      </c>
      <c r="F16" s="81">
        <f>+D16*E16</f>
        <v>120</v>
      </c>
      <c r="H16" s="12"/>
      <c r="I16" s="14"/>
      <c r="J16" s="12"/>
    </row>
    <row r="17" spans="1:10" x14ac:dyDescent="0.15">
      <c r="A17" s="132" t="s">
        <v>57</v>
      </c>
      <c r="B17" s="132"/>
      <c r="C17" s="132"/>
      <c r="D17" s="81">
        <v>50</v>
      </c>
      <c r="E17" s="82">
        <v>12</v>
      </c>
      <c r="F17" s="81">
        <f>+D17*E17</f>
        <v>600</v>
      </c>
      <c r="H17" s="12"/>
      <c r="I17" s="14"/>
      <c r="J17" s="12"/>
    </row>
    <row r="18" spans="1:10" x14ac:dyDescent="0.15">
      <c r="A18" s="132" t="s">
        <v>58</v>
      </c>
      <c r="B18" s="132"/>
      <c r="C18" s="132"/>
      <c r="D18" s="81"/>
      <c r="E18" s="82"/>
      <c r="F18" s="81">
        <f>+D18*E18</f>
        <v>0</v>
      </c>
      <c r="H18" s="12"/>
      <c r="I18" s="14"/>
      <c r="J18" s="12"/>
    </row>
    <row r="19" spans="1:10" x14ac:dyDescent="0.15">
      <c r="A19" s="132"/>
      <c r="B19" s="132"/>
      <c r="C19" s="132"/>
      <c r="D19" s="81"/>
      <c r="E19" s="82"/>
      <c r="F19" s="81">
        <f t="shared" ref="F19" si="0">+D19*E19</f>
        <v>0</v>
      </c>
      <c r="H19" s="12"/>
      <c r="I19" s="14"/>
      <c r="J19" s="12"/>
    </row>
    <row r="20" spans="1:10" ht="5.25" customHeight="1" x14ac:dyDescent="0.15">
      <c r="A20" s="87"/>
      <c r="B20" s="88"/>
      <c r="C20" s="88"/>
      <c r="D20" s="89"/>
      <c r="E20" s="90"/>
      <c r="F20" s="91"/>
      <c r="H20" s="12"/>
      <c r="I20" s="14"/>
      <c r="J20" s="12"/>
    </row>
    <row r="21" spans="1:10" ht="14" thickBot="1" x14ac:dyDescent="0.2">
      <c r="A21" s="111" t="s">
        <v>72</v>
      </c>
      <c r="B21" s="112"/>
      <c r="C21" s="112"/>
      <c r="D21" s="84"/>
      <c r="E21" s="85"/>
      <c r="F21" s="86">
        <f>SUM(F15:F20)</f>
        <v>1320</v>
      </c>
      <c r="H21" s="12"/>
      <c r="I21" s="14"/>
      <c r="J21" s="12"/>
    </row>
    <row r="22" spans="1:10" ht="17" thickBot="1" x14ac:dyDescent="0.25">
      <c r="A22" s="116" t="s">
        <v>45</v>
      </c>
      <c r="B22" s="117"/>
      <c r="C22" s="117"/>
      <c r="D22" s="117"/>
      <c r="E22" s="117"/>
      <c r="F22" s="118"/>
      <c r="H22" s="12"/>
      <c r="I22" s="14"/>
      <c r="J22" s="12"/>
    </row>
    <row r="23" spans="1:10" ht="50.25" customHeight="1" thickBot="1" x14ac:dyDescent="0.2">
      <c r="A23" s="119" t="s">
        <v>127</v>
      </c>
      <c r="B23" s="120"/>
      <c r="C23" s="120"/>
      <c r="D23" s="120"/>
      <c r="E23" s="120"/>
      <c r="F23" s="121"/>
      <c r="H23" s="83" t="s">
        <v>76</v>
      </c>
      <c r="I23" s="14"/>
    </row>
    <row r="24" spans="1:10" x14ac:dyDescent="0.15">
      <c r="A24" s="122" t="s">
        <v>32</v>
      </c>
      <c r="B24" s="122"/>
      <c r="C24" s="122"/>
      <c r="D24" s="79" t="s">
        <v>46</v>
      </c>
      <c r="E24" s="80" t="s">
        <v>47</v>
      </c>
      <c r="F24" s="79" t="s">
        <v>9</v>
      </c>
      <c r="H24" s="12"/>
      <c r="I24" s="14"/>
      <c r="J24" s="12"/>
    </row>
    <row r="25" spans="1:10" x14ac:dyDescent="0.15">
      <c r="A25" s="132" t="s">
        <v>102</v>
      </c>
      <c r="B25" s="132"/>
      <c r="C25" s="132"/>
      <c r="D25" s="81">
        <v>500</v>
      </c>
      <c r="E25" s="82">
        <v>12</v>
      </c>
      <c r="F25" s="81">
        <f t="shared" ref="F25:F30" si="1">+D25*E25</f>
        <v>6000</v>
      </c>
      <c r="H25" s="12"/>
      <c r="I25" s="14"/>
      <c r="J25" s="12"/>
    </row>
    <row r="26" spans="1:10" x14ac:dyDescent="0.15">
      <c r="A26" s="132" t="s">
        <v>49</v>
      </c>
      <c r="B26" s="132"/>
      <c r="C26" s="132"/>
      <c r="D26" s="81">
        <v>40</v>
      </c>
      <c r="E26" s="82">
        <v>12</v>
      </c>
      <c r="F26" s="81">
        <f t="shared" si="1"/>
        <v>480</v>
      </c>
      <c r="H26" s="12"/>
      <c r="I26" s="14"/>
      <c r="J26" s="12"/>
    </row>
    <row r="27" spans="1:10" x14ac:dyDescent="0.15">
      <c r="A27" s="132" t="s">
        <v>48</v>
      </c>
      <c r="B27" s="132"/>
      <c r="C27" s="132"/>
      <c r="D27" s="81">
        <v>60</v>
      </c>
      <c r="E27" s="82">
        <v>12</v>
      </c>
      <c r="F27" s="81">
        <f t="shared" si="1"/>
        <v>720</v>
      </c>
      <c r="H27" s="12"/>
      <c r="I27" s="14"/>
      <c r="J27" s="12"/>
    </row>
    <row r="28" spans="1:10" x14ac:dyDescent="0.15">
      <c r="A28" s="132" t="s">
        <v>50</v>
      </c>
      <c r="B28" s="132"/>
      <c r="C28" s="132"/>
      <c r="D28" s="81">
        <v>35</v>
      </c>
      <c r="E28" s="82">
        <v>12</v>
      </c>
      <c r="F28" s="81">
        <f t="shared" si="1"/>
        <v>420</v>
      </c>
      <c r="H28" s="12"/>
      <c r="I28" s="14"/>
      <c r="J28" s="12"/>
    </row>
    <row r="29" spans="1:10" x14ac:dyDescent="0.15">
      <c r="A29" s="129" t="s">
        <v>51</v>
      </c>
      <c r="B29" s="130"/>
      <c r="C29" s="131"/>
      <c r="D29" s="81">
        <v>15</v>
      </c>
      <c r="E29" s="82">
        <v>12</v>
      </c>
      <c r="F29" s="81">
        <f t="shared" si="1"/>
        <v>180</v>
      </c>
      <c r="H29" s="12"/>
      <c r="I29" s="14"/>
      <c r="J29" s="12"/>
    </row>
    <row r="30" spans="1:10" x14ac:dyDescent="0.15">
      <c r="A30" s="132"/>
      <c r="B30" s="132"/>
      <c r="C30" s="132"/>
      <c r="D30" s="81"/>
      <c r="E30" s="82"/>
      <c r="F30" s="81">
        <f t="shared" si="1"/>
        <v>0</v>
      </c>
      <c r="H30" s="12"/>
      <c r="I30" s="14"/>
      <c r="J30" s="12"/>
    </row>
    <row r="31" spans="1:10" ht="5.25" customHeight="1" x14ac:dyDescent="0.15">
      <c r="A31" s="87"/>
      <c r="B31" s="88"/>
      <c r="C31" s="88"/>
      <c r="D31" s="89"/>
      <c r="E31" s="90"/>
      <c r="F31" s="91"/>
      <c r="H31" s="12"/>
      <c r="I31" s="14"/>
      <c r="J31" s="12"/>
    </row>
    <row r="32" spans="1:10" ht="14" thickBot="1" x14ac:dyDescent="0.2">
      <c r="A32" s="111" t="s">
        <v>72</v>
      </c>
      <c r="B32" s="112"/>
      <c r="C32" s="112"/>
      <c r="D32" s="84"/>
      <c r="E32" s="85"/>
      <c r="F32" s="86">
        <f>SUM(F25:F31)</f>
        <v>7800</v>
      </c>
      <c r="H32" s="12"/>
      <c r="I32" s="14"/>
      <c r="J32" s="12"/>
    </row>
    <row r="33" spans="1:10" ht="17" thickBot="1" x14ac:dyDescent="0.25">
      <c r="A33" s="116" t="s">
        <v>74</v>
      </c>
      <c r="B33" s="117"/>
      <c r="C33" s="117"/>
      <c r="D33" s="117"/>
      <c r="E33" s="117"/>
      <c r="F33" s="118"/>
      <c r="I33" s="14"/>
    </row>
    <row r="34" spans="1:10" ht="53.25" customHeight="1" thickBot="1" x14ac:dyDescent="0.2">
      <c r="A34" s="119" t="s">
        <v>69</v>
      </c>
      <c r="B34" s="120"/>
      <c r="C34" s="120"/>
      <c r="D34" s="120"/>
      <c r="E34" s="120"/>
      <c r="F34" s="121"/>
      <c r="H34" s="92" t="s">
        <v>109</v>
      </c>
      <c r="I34" s="14"/>
    </row>
    <row r="35" spans="1:10" ht="12.75" customHeight="1" x14ac:dyDescent="0.15">
      <c r="A35" s="122" t="s">
        <v>32</v>
      </c>
      <c r="B35" s="122"/>
      <c r="C35" s="122"/>
      <c r="D35" s="79" t="s">
        <v>46</v>
      </c>
      <c r="E35" s="80" t="s">
        <v>47</v>
      </c>
      <c r="F35" s="79" t="s">
        <v>9</v>
      </c>
      <c r="I35" s="14"/>
    </row>
    <row r="36" spans="1:10" x14ac:dyDescent="0.15">
      <c r="A36" s="132" t="s">
        <v>59</v>
      </c>
      <c r="B36" s="132"/>
      <c r="C36" s="132"/>
      <c r="D36" s="81">
        <v>75</v>
      </c>
      <c r="E36" s="82">
        <v>4</v>
      </c>
      <c r="F36" s="81">
        <f t="shared" ref="F36:F42" si="2">+D36*E36</f>
        <v>300</v>
      </c>
      <c r="H36" t="s">
        <v>103</v>
      </c>
      <c r="I36" s="14"/>
    </row>
    <row r="37" spans="1:10" x14ac:dyDescent="0.15">
      <c r="A37" s="132" t="s">
        <v>129</v>
      </c>
      <c r="B37" s="132"/>
      <c r="C37" s="132"/>
      <c r="D37" s="81">
        <v>100</v>
      </c>
      <c r="E37" s="82">
        <v>12</v>
      </c>
      <c r="F37" s="81">
        <f t="shared" si="2"/>
        <v>1200</v>
      </c>
      <c r="H37" t="s">
        <v>64</v>
      </c>
      <c r="I37" s="14"/>
    </row>
    <row r="38" spans="1:10" x14ac:dyDescent="0.15">
      <c r="A38" s="132" t="s">
        <v>128</v>
      </c>
      <c r="B38" s="132"/>
      <c r="C38" s="132"/>
      <c r="D38" s="81">
        <v>60</v>
      </c>
      <c r="E38" s="82">
        <v>10</v>
      </c>
      <c r="F38" s="81">
        <f t="shared" si="2"/>
        <v>600</v>
      </c>
      <c r="H38" t="s">
        <v>63</v>
      </c>
      <c r="I38" s="14"/>
    </row>
    <row r="39" spans="1:10" x14ac:dyDescent="0.15">
      <c r="A39" s="129" t="s">
        <v>68</v>
      </c>
      <c r="B39" s="130"/>
      <c r="C39" s="131"/>
      <c r="D39" s="81">
        <v>60</v>
      </c>
      <c r="E39" s="82">
        <v>6</v>
      </c>
      <c r="F39" s="81">
        <f t="shared" si="2"/>
        <v>360</v>
      </c>
      <c r="H39" t="s">
        <v>67</v>
      </c>
      <c r="I39" s="14"/>
    </row>
    <row r="40" spans="1:10" x14ac:dyDescent="0.15">
      <c r="A40" s="132" t="s">
        <v>62</v>
      </c>
      <c r="B40" s="132"/>
      <c r="C40" s="132"/>
      <c r="D40" s="81">
        <v>160</v>
      </c>
      <c r="E40" s="82">
        <v>12</v>
      </c>
      <c r="F40" s="81">
        <f t="shared" si="2"/>
        <v>1920</v>
      </c>
      <c r="H40" t="s">
        <v>65</v>
      </c>
      <c r="I40" s="14"/>
    </row>
    <row r="41" spans="1:10" x14ac:dyDescent="0.15">
      <c r="A41" s="132" t="s">
        <v>61</v>
      </c>
      <c r="B41" s="132"/>
      <c r="C41" s="132"/>
      <c r="D41" s="81">
        <v>100</v>
      </c>
      <c r="E41" s="82">
        <v>12</v>
      </c>
      <c r="F41" s="81">
        <f t="shared" si="2"/>
        <v>1200</v>
      </c>
      <c r="H41" t="s">
        <v>65</v>
      </c>
      <c r="I41" s="14"/>
    </row>
    <row r="42" spans="1:10" x14ac:dyDescent="0.15">
      <c r="A42" s="129" t="s">
        <v>104</v>
      </c>
      <c r="B42" s="130"/>
      <c r="C42" s="131"/>
      <c r="D42" s="81">
        <v>60</v>
      </c>
      <c r="E42" s="82">
        <v>1</v>
      </c>
      <c r="F42" s="81">
        <f t="shared" si="2"/>
        <v>60</v>
      </c>
      <c r="I42" s="14"/>
    </row>
    <row r="43" spans="1:10" x14ac:dyDescent="0.15">
      <c r="A43" s="132"/>
      <c r="B43" s="132"/>
      <c r="C43" s="132"/>
      <c r="D43" s="81"/>
      <c r="E43" s="82"/>
      <c r="F43" s="81"/>
      <c r="I43" s="14"/>
    </row>
    <row r="44" spans="1:10" ht="5.25" customHeight="1" x14ac:dyDescent="0.15">
      <c r="A44" s="87"/>
      <c r="B44" s="88"/>
      <c r="C44" s="88"/>
      <c r="D44" s="89"/>
      <c r="E44" s="90"/>
      <c r="F44" s="91"/>
      <c r="H44" s="12"/>
      <c r="I44" s="14"/>
      <c r="J44" s="12"/>
    </row>
    <row r="45" spans="1:10" ht="14" thickBot="1" x14ac:dyDescent="0.2">
      <c r="A45" s="111" t="s">
        <v>72</v>
      </c>
      <c r="B45" s="112"/>
      <c r="C45" s="112"/>
      <c r="D45" s="84"/>
      <c r="E45" s="85"/>
      <c r="F45" s="86">
        <f>SUM(F36:F44)</f>
        <v>5640</v>
      </c>
      <c r="H45" s="12"/>
      <c r="I45" s="14"/>
      <c r="J45" s="12"/>
    </row>
    <row r="46" spans="1:10" ht="21" customHeight="1" thickBot="1" x14ac:dyDescent="0.25">
      <c r="A46" s="116" t="s">
        <v>77</v>
      </c>
      <c r="B46" s="117"/>
      <c r="C46" s="117"/>
      <c r="D46" s="117"/>
      <c r="E46" s="117"/>
      <c r="F46" s="118"/>
    </row>
    <row r="47" spans="1:10" ht="60" customHeight="1" thickBot="1" x14ac:dyDescent="0.2">
      <c r="A47" s="119" t="s">
        <v>81</v>
      </c>
      <c r="B47" s="120"/>
      <c r="C47" s="120"/>
      <c r="D47" s="120"/>
      <c r="E47" s="120"/>
      <c r="F47" s="121"/>
    </row>
    <row r="48" spans="1:10" ht="12.75" customHeight="1" x14ac:dyDescent="0.15">
      <c r="A48" s="122" t="s">
        <v>32</v>
      </c>
      <c r="B48" s="122"/>
      <c r="C48" s="122"/>
      <c r="D48" s="79" t="s">
        <v>46</v>
      </c>
      <c r="E48" s="80" t="s">
        <v>47</v>
      </c>
      <c r="F48" s="79" t="s">
        <v>9</v>
      </c>
    </row>
    <row r="49" spans="1:6" ht="12.75" customHeight="1" x14ac:dyDescent="0.15">
      <c r="A49" s="132" t="s">
        <v>82</v>
      </c>
      <c r="B49" s="132"/>
      <c r="C49" s="132"/>
      <c r="D49" s="81">
        <v>150</v>
      </c>
      <c r="E49" s="82">
        <v>12</v>
      </c>
      <c r="F49" s="81">
        <f t="shared" ref="F49:F55" si="3">+D49*E49</f>
        <v>1800</v>
      </c>
    </row>
    <row r="50" spans="1:6" ht="12.75" customHeight="1" x14ac:dyDescent="0.15">
      <c r="A50" s="129" t="s">
        <v>83</v>
      </c>
      <c r="B50" s="130"/>
      <c r="C50" s="131"/>
      <c r="D50" s="81">
        <v>150</v>
      </c>
      <c r="E50" s="82">
        <v>1</v>
      </c>
      <c r="F50" s="81">
        <f t="shared" si="3"/>
        <v>150</v>
      </c>
    </row>
    <row r="51" spans="1:6" ht="12.75" customHeight="1" x14ac:dyDescent="0.15">
      <c r="A51" s="132" t="s">
        <v>78</v>
      </c>
      <c r="B51" s="132"/>
      <c r="C51" s="132"/>
      <c r="D51" s="81">
        <v>50</v>
      </c>
      <c r="E51" s="82">
        <v>12</v>
      </c>
      <c r="F51" s="81">
        <f t="shared" si="3"/>
        <v>600</v>
      </c>
    </row>
    <row r="52" spans="1:6" ht="12.75" customHeight="1" x14ac:dyDescent="0.15">
      <c r="A52" s="132" t="s">
        <v>79</v>
      </c>
      <c r="B52" s="132"/>
      <c r="C52" s="132"/>
      <c r="D52" s="81">
        <v>50</v>
      </c>
      <c r="E52" s="82">
        <v>1</v>
      </c>
      <c r="F52" s="81">
        <f t="shared" si="3"/>
        <v>50</v>
      </c>
    </row>
    <row r="53" spans="1:6" ht="12.75" customHeight="1" x14ac:dyDescent="0.15">
      <c r="A53" s="129" t="s">
        <v>80</v>
      </c>
      <c r="B53" s="130"/>
      <c r="C53" s="131"/>
      <c r="D53" s="81">
        <v>50</v>
      </c>
      <c r="E53" s="82">
        <v>1</v>
      </c>
      <c r="F53" s="81">
        <f t="shared" si="3"/>
        <v>50</v>
      </c>
    </row>
    <row r="54" spans="1:6" ht="12.75" customHeight="1" x14ac:dyDescent="0.15">
      <c r="A54" s="132"/>
      <c r="B54" s="132"/>
      <c r="C54" s="132"/>
      <c r="D54" s="81"/>
      <c r="E54" s="82"/>
      <c r="F54" s="81">
        <f t="shared" si="3"/>
        <v>0</v>
      </c>
    </row>
    <row r="55" spans="1:6" ht="12.75" customHeight="1" x14ac:dyDescent="0.15">
      <c r="A55" s="132"/>
      <c r="B55" s="132"/>
      <c r="C55" s="132"/>
      <c r="D55" s="81"/>
      <c r="E55" s="82"/>
      <c r="F55" s="81">
        <f t="shared" si="3"/>
        <v>0</v>
      </c>
    </row>
    <row r="56" spans="1:6" ht="12.75" customHeight="1" x14ac:dyDescent="0.15">
      <c r="A56" s="132"/>
      <c r="B56" s="132"/>
      <c r="C56" s="132"/>
      <c r="D56" s="81"/>
      <c r="E56" s="82"/>
      <c r="F56" s="81"/>
    </row>
    <row r="57" spans="1:6" ht="4.5" customHeight="1" x14ac:dyDescent="0.15">
      <c r="A57" s="87"/>
      <c r="B57" s="88"/>
      <c r="C57" s="88"/>
      <c r="D57" s="89"/>
      <c r="E57" s="90"/>
      <c r="F57" s="91"/>
    </row>
    <row r="58" spans="1:6" ht="12.75" customHeight="1" thickBot="1" x14ac:dyDescent="0.2">
      <c r="A58" s="111" t="s">
        <v>72</v>
      </c>
      <c r="B58" s="112"/>
      <c r="C58" s="112"/>
      <c r="D58" s="84"/>
      <c r="E58" s="85"/>
      <c r="F58" s="86">
        <f>SUM(F49:F57)</f>
        <v>2650</v>
      </c>
    </row>
    <row r="59" spans="1:6" ht="17" thickBot="1" x14ac:dyDescent="0.25">
      <c r="A59" s="116" t="s">
        <v>84</v>
      </c>
      <c r="B59" s="117"/>
      <c r="C59" s="117"/>
      <c r="D59" s="117"/>
      <c r="E59" s="117"/>
      <c r="F59" s="118"/>
    </row>
    <row r="60" spans="1:6" ht="29.25" customHeight="1" thickBot="1" x14ac:dyDescent="0.2">
      <c r="A60" s="119"/>
      <c r="B60" s="120"/>
      <c r="C60" s="120"/>
      <c r="D60" s="120"/>
      <c r="E60" s="120"/>
      <c r="F60" s="121"/>
    </row>
    <row r="61" spans="1:6" x14ac:dyDescent="0.15">
      <c r="A61" s="122" t="s">
        <v>32</v>
      </c>
      <c r="B61" s="122"/>
      <c r="C61" s="122"/>
      <c r="D61" s="79" t="s">
        <v>46</v>
      </c>
      <c r="E61" s="80" t="s">
        <v>47</v>
      </c>
      <c r="F61" s="79" t="s">
        <v>9</v>
      </c>
    </row>
    <row r="62" spans="1:6" x14ac:dyDescent="0.15">
      <c r="A62" s="132"/>
      <c r="B62" s="132"/>
      <c r="C62" s="132"/>
      <c r="D62" s="81"/>
      <c r="E62" s="82"/>
      <c r="F62" s="81">
        <f t="shared" ref="F62:F68" si="4">+D62*E62</f>
        <v>0</v>
      </c>
    </row>
    <row r="63" spans="1:6" x14ac:dyDescent="0.15">
      <c r="A63" s="129"/>
      <c r="B63" s="130"/>
      <c r="C63" s="131"/>
      <c r="D63" s="81"/>
      <c r="E63" s="82"/>
      <c r="F63" s="81">
        <f t="shared" si="4"/>
        <v>0</v>
      </c>
    </row>
    <row r="64" spans="1:6" x14ac:dyDescent="0.15">
      <c r="A64" s="132"/>
      <c r="B64" s="132"/>
      <c r="C64" s="132"/>
      <c r="D64" s="81"/>
      <c r="E64" s="82"/>
      <c r="F64" s="81">
        <f t="shared" si="4"/>
        <v>0</v>
      </c>
    </row>
    <row r="65" spans="1:9" x14ac:dyDescent="0.15">
      <c r="A65" s="132"/>
      <c r="B65" s="132"/>
      <c r="C65" s="132"/>
      <c r="D65" s="81"/>
      <c r="E65" s="82"/>
      <c r="F65" s="81">
        <f t="shared" si="4"/>
        <v>0</v>
      </c>
    </row>
    <row r="66" spans="1:9" x14ac:dyDescent="0.15">
      <c r="A66" s="129"/>
      <c r="B66" s="130"/>
      <c r="C66" s="131"/>
      <c r="D66" s="81"/>
      <c r="E66" s="82"/>
      <c r="F66" s="81">
        <f t="shared" si="4"/>
        <v>0</v>
      </c>
    </row>
    <row r="67" spans="1:9" x14ac:dyDescent="0.15">
      <c r="A67" s="132"/>
      <c r="B67" s="132"/>
      <c r="C67" s="132"/>
      <c r="D67" s="81"/>
      <c r="E67" s="82"/>
      <c r="F67" s="81">
        <f t="shared" si="4"/>
        <v>0</v>
      </c>
    </row>
    <row r="68" spans="1:9" x14ac:dyDescent="0.15">
      <c r="A68" s="132"/>
      <c r="B68" s="132"/>
      <c r="C68" s="132"/>
      <c r="D68" s="81"/>
      <c r="E68" s="82"/>
      <c r="F68" s="81">
        <f t="shared" si="4"/>
        <v>0</v>
      </c>
    </row>
    <row r="69" spans="1:9" x14ac:dyDescent="0.15">
      <c r="A69" s="132"/>
      <c r="B69" s="132"/>
      <c r="C69" s="132"/>
      <c r="D69" s="81"/>
      <c r="E69" s="82"/>
      <c r="F69" s="81"/>
    </row>
    <row r="70" spans="1:9" ht="6" customHeight="1" x14ac:dyDescent="0.15">
      <c r="A70" s="87"/>
      <c r="B70" s="88"/>
      <c r="C70" s="88"/>
      <c r="D70" s="89"/>
      <c r="E70" s="90"/>
      <c r="F70" s="91"/>
    </row>
    <row r="71" spans="1:9" ht="14" thickBot="1" x14ac:dyDescent="0.2">
      <c r="A71" s="111" t="s">
        <v>72</v>
      </c>
      <c r="B71" s="112"/>
      <c r="C71" s="112"/>
      <c r="D71" s="84"/>
      <c r="E71" s="85"/>
      <c r="F71" s="86">
        <f>SUM(F62:F70)</f>
        <v>0</v>
      </c>
    </row>
    <row r="72" spans="1:9" ht="17" thickBot="1" x14ac:dyDescent="0.25">
      <c r="A72" s="116" t="s">
        <v>85</v>
      </c>
      <c r="B72" s="117"/>
      <c r="C72" s="117"/>
      <c r="D72" s="117"/>
      <c r="E72" s="117"/>
      <c r="F72" s="118"/>
    </row>
    <row r="73" spans="1:9" ht="90" customHeight="1" thickBot="1" x14ac:dyDescent="0.2">
      <c r="A73" s="119"/>
      <c r="B73" s="120"/>
      <c r="C73" s="120"/>
      <c r="D73" s="120"/>
      <c r="E73" s="120"/>
      <c r="F73" s="121"/>
      <c r="H73" s="83" t="s">
        <v>70</v>
      </c>
    </row>
    <row r="74" spans="1:9" x14ac:dyDescent="0.15">
      <c r="A74" s="122" t="s">
        <v>32</v>
      </c>
      <c r="B74" s="122"/>
      <c r="C74" s="122"/>
      <c r="D74" s="79" t="s">
        <v>46</v>
      </c>
      <c r="E74" s="80" t="s">
        <v>47</v>
      </c>
      <c r="F74" s="79" t="s">
        <v>9</v>
      </c>
      <c r="H74" t="s">
        <v>110</v>
      </c>
    </row>
    <row r="75" spans="1:9" ht="24.75" customHeight="1" x14ac:dyDescent="0.15">
      <c r="A75" s="113" t="s">
        <v>117</v>
      </c>
      <c r="B75" s="114"/>
      <c r="C75" s="115"/>
      <c r="D75" s="81">
        <v>115</v>
      </c>
      <c r="E75" s="82">
        <v>12</v>
      </c>
      <c r="F75" s="81">
        <f t="shared" ref="F75:F81" si="5">+D75*E75</f>
        <v>1380</v>
      </c>
      <c r="H75" t="s">
        <v>111</v>
      </c>
      <c r="I75" t="s">
        <v>118</v>
      </c>
    </row>
    <row r="76" spans="1:9" x14ac:dyDescent="0.15">
      <c r="A76" s="129" t="s">
        <v>115</v>
      </c>
      <c r="B76" s="130"/>
      <c r="C76" s="131"/>
      <c r="D76" s="81">
        <v>25</v>
      </c>
      <c r="E76" s="82">
        <v>12</v>
      </c>
      <c r="F76" s="81">
        <f t="shared" si="5"/>
        <v>300</v>
      </c>
      <c r="H76" t="s">
        <v>111</v>
      </c>
    </row>
    <row r="77" spans="1:9" x14ac:dyDescent="0.15">
      <c r="A77" s="132" t="s">
        <v>114</v>
      </c>
      <c r="B77" s="132"/>
      <c r="C77" s="132"/>
      <c r="D77" s="81">
        <v>50</v>
      </c>
      <c r="E77" s="82">
        <v>12</v>
      </c>
      <c r="F77" s="81">
        <f t="shared" si="5"/>
        <v>600</v>
      </c>
      <c r="H77" t="s">
        <v>112</v>
      </c>
    </row>
    <row r="78" spans="1:9" x14ac:dyDescent="0.15">
      <c r="A78" s="132" t="s">
        <v>116</v>
      </c>
      <c r="B78" s="132"/>
      <c r="C78" s="132"/>
      <c r="D78" s="81">
        <v>150</v>
      </c>
      <c r="E78" s="82">
        <v>3</v>
      </c>
      <c r="F78" s="81">
        <f t="shared" si="5"/>
        <v>450</v>
      </c>
      <c r="H78" t="s">
        <v>113</v>
      </c>
    </row>
    <row r="79" spans="1:9" x14ac:dyDescent="0.15">
      <c r="A79" s="129"/>
      <c r="B79" s="130"/>
      <c r="C79" s="131"/>
      <c r="D79" s="81"/>
      <c r="E79" s="82"/>
      <c r="F79" s="81">
        <f t="shared" si="5"/>
        <v>0</v>
      </c>
    </row>
    <row r="80" spans="1:9" x14ac:dyDescent="0.15">
      <c r="A80" s="132"/>
      <c r="B80" s="132"/>
      <c r="C80" s="132"/>
      <c r="D80" s="81"/>
      <c r="E80" s="82"/>
      <c r="F80" s="81">
        <f t="shared" si="5"/>
        <v>0</v>
      </c>
    </row>
    <row r="81" spans="1:8" x14ac:dyDescent="0.15">
      <c r="A81" s="132"/>
      <c r="B81" s="132"/>
      <c r="C81" s="132"/>
      <c r="D81" s="81"/>
      <c r="E81" s="82"/>
      <c r="F81" s="81">
        <f t="shared" si="5"/>
        <v>0</v>
      </c>
    </row>
    <row r="82" spans="1:8" x14ac:dyDescent="0.15">
      <c r="A82" s="132"/>
      <c r="B82" s="132"/>
      <c r="C82" s="132"/>
      <c r="D82" s="81"/>
      <c r="E82" s="82"/>
      <c r="F82" s="81"/>
    </row>
    <row r="83" spans="1:8" ht="5.25" customHeight="1" x14ac:dyDescent="0.15">
      <c r="A83" s="87"/>
      <c r="B83" s="88"/>
      <c r="C83" s="88"/>
      <c r="D83" s="89"/>
      <c r="E83" s="90"/>
      <c r="F83" s="91"/>
    </row>
    <row r="84" spans="1:8" ht="14" thickBot="1" x14ac:dyDescent="0.2">
      <c r="A84" s="111" t="s">
        <v>72</v>
      </c>
      <c r="B84" s="112"/>
      <c r="C84" s="112"/>
      <c r="D84" s="84"/>
      <c r="E84" s="85"/>
      <c r="F84" s="86">
        <f>SUM(F75:F83)</f>
        <v>2730</v>
      </c>
    </row>
    <row r="85" spans="1:8" ht="17" thickBot="1" x14ac:dyDescent="0.25">
      <c r="A85" s="116" t="s">
        <v>93</v>
      </c>
      <c r="B85" s="117"/>
      <c r="C85" s="117"/>
      <c r="D85" s="117"/>
      <c r="E85" s="117"/>
      <c r="F85" s="118"/>
    </row>
    <row r="86" spans="1:8" ht="64.5" customHeight="1" thickBot="1" x14ac:dyDescent="0.2">
      <c r="A86" s="119" t="s">
        <v>106</v>
      </c>
      <c r="B86" s="120"/>
      <c r="C86" s="120"/>
      <c r="D86" s="120"/>
      <c r="E86" s="120"/>
      <c r="F86" s="121"/>
      <c r="H86" s="92"/>
    </row>
    <row r="87" spans="1:8" x14ac:dyDescent="0.15">
      <c r="A87" s="122" t="s">
        <v>32</v>
      </c>
      <c r="B87" s="122"/>
      <c r="C87" s="122"/>
      <c r="D87" s="79" t="s">
        <v>46</v>
      </c>
      <c r="E87" s="80" t="s">
        <v>47</v>
      </c>
      <c r="F87" s="79" t="s">
        <v>9</v>
      </c>
    </row>
    <row r="88" spans="1:8" x14ac:dyDescent="0.15">
      <c r="A88" s="132" t="s">
        <v>92</v>
      </c>
      <c r="B88" s="132"/>
      <c r="C88" s="132"/>
      <c r="D88" s="81">
        <v>50</v>
      </c>
      <c r="E88" s="82">
        <v>12</v>
      </c>
      <c r="F88" s="81">
        <f>+D88*E88</f>
        <v>600</v>
      </c>
    </row>
    <row r="89" spans="1:8" x14ac:dyDescent="0.15">
      <c r="A89" s="129"/>
      <c r="B89" s="130"/>
      <c r="C89" s="131"/>
      <c r="D89" s="81"/>
      <c r="E89" s="82"/>
      <c r="F89" s="81">
        <f>+D89*E89</f>
        <v>0</v>
      </c>
    </row>
    <row r="90" spans="1:8" x14ac:dyDescent="0.15">
      <c r="A90" s="132"/>
      <c r="B90" s="132"/>
      <c r="C90" s="132"/>
      <c r="D90" s="81"/>
      <c r="E90" s="82"/>
      <c r="F90" s="81">
        <f>+D90*E90</f>
        <v>0</v>
      </c>
    </row>
    <row r="91" spans="1:8" x14ac:dyDescent="0.15">
      <c r="A91" s="132"/>
      <c r="B91" s="132"/>
      <c r="C91" s="132"/>
      <c r="D91" s="81"/>
      <c r="E91" s="82"/>
      <c r="F91" s="81">
        <f>+D91*E91</f>
        <v>0</v>
      </c>
    </row>
    <row r="92" spans="1:8" ht="6" customHeight="1" x14ac:dyDescent="0.15">
      <c r="A92" s="87"/>
      <c r="B92" s="88"/>
      <c r="C92" s="88"/>
      <c r="D92" s="89"/>
      <c r="E92" s="90"/>
      <c r="F92" s="91"/>
    </row>
    <row r="93" spans="1:8" ht="14" thickBot="1" x14ac:dyDescent="0.2">
      <c r="A93" s="111" t="s">
        <v>72</v>
      </c>
      <c r="B93" s="112"/>
      <c r="C93" s="112"/>
      <c r="D93" s="84"/>
      <c r="E93" s="85"/>
      <c r="F93" s="86">
        <f>SUM(F88:F92)</f>
        <v>600</v>
      </c>
    </row>
    <row r="94" spans="1:8" ht="17" thickBot="1" x14ac:dyDescent="0.25">
      <c r="A94" s="116" t="s">
        <v>86</v>
      </c>
      <c r="B94" s="117"/>
      <c r="C94" s="117"/>
      <c r="D94" s="117"/>
      <c r="E94" s="117"/>
      <c r="F94" s="118"/>
    </row>
    <row r="95" spans="1:8" ht="64.5" customHeight="1" thickBot="1" x14ac:dyDescent="0.2">
      <c r="A95" s="119"/>
      <c r="B95" s="120"/>
      <c r="C95" s="120"/>
      <c r="D95" s="120"/>
      <c r="E95" s="120"/>
      <c r="F95" s="121"/>
    </row>
    <row r="96" spans="1:8" x14ac:dyDescent="0.15">
      <c r="A96" s="122" t="s">
        <v>32</v>
      </c>
      <c r="B96" s="122"/>
      <c r="C96" s="122"/>
      <c r="D96" s="79" t="s">
        <v>46</v>
      </c>
      <c r="E96" s="80" t="s">
        <v>47</v>
      </c>
      <c r="F96" s="79" t="s">
        <v>9</v>
      </c>
    </row>
    <row r="97" spans="1:8" x14ac:dyDescent="0.15">
      <c r="A97" s="132"/>
      <c r="B97" s="132"/>
      <c r="C97" s="132"/>
      <c r="D97" s="81"/>
      <c r="E97" s="82"/>
      <c r="F97" s="81">
        <f>+D97*E97</f>
        <v>0</v>
      </c>
    </row>
    <row r="98" spans="1:8" x14ac:dyDescent="0.15">
      <c r="A98" s="129"/>
      <c r="B98" s="130"/>
      <c r="C98" s="131"/>
      <c r="D98" s="81"/>
      <c r="E98" s="82"/>
      <c r="F98" s="81">
        <f>+D98*E98</f>
        <v>0</v>
      </c>
    </row>
    <row r="99" spans="1:8" x14ac:dyDescent="0.15">
      <c r="A99" s="132"/>
      <c r="B99" s="132"/>
      <c r="C99" s="132"/>
      <c r="D99" s="81"/>
      <c r="E99" s="82"/>
      <c r="F99" s="81">
        <f>+D99*E99</f>
        <v>0</v>
      </c>
    </row>
    <row r="100" spans="1:8" x14ac:dyDescent="0.15">
      <c r="A100" s="132"/>
      <c r="B100" s="132"/>
      <c r="C100" s="132"/>
      <c r="D100" s="81"/>
      <c r="E100" s="82"/>
      <c r="F100" s="81"/>
    </row>
    <row r="101" spans="1:8" ht="6" customHeight="1" x14ac:dyDescent="0.15">
      <c r="A101" s="87"/>
      <c r="B101" s="88"/>
      <c r="C101" s="88"/>
      <c r="D101" s="89"/>
      <c r="E101" s="90"/>
      <c r="F101" s="91"/>
    </row>
    <row r="102" spans="1:8" ht="14" thickBot="1" x14ac:dyDescent="0.2">
      <c r="A102" s="111" t="s">
        <v>72</v>
      </c>
      <c r="B102" s="112"/>
      <c r="C102" s="112"/>
      <c r="D102" s="84"/>
      <c r="E102" s="85"/>
      <c r="F102" s="86">
        <f>SUM(F97:F101)</f>
        <v>0</v>
      </c>
    </row>
    <row r="103" spans="1:8" ht="17" thickBot="1" x14ac:dyDescent="0.25">
      <c r="A103" s="116" t="s">
        <v>87</v>
      </c>
      <c r="B103" s="117"/>
      <c r="C103" s="117"/>
      <c r="D103" s="117"/>
      <c r="E103" s="117"/>
      <c r="F103" s="118"/>
    </row>
    <row r="104" spans="1:8" ht="29.25" customHeight="1" thickBot="1" x14ac:dyDescent="0.2">
      <c r="A104" s="119" t="s">
        <v>91</v>
      </c>
      <c r="B104" s="120"/>
      <c r="C104" s="120"/>
      <c r="D104" s="120"/>
      <c r="E104" s="120"/>
      <c r="F104" s="121"/>
    </row>
    <row r="105" spans="1:8" x14ac:dyDescent="0.15">
      <c r="A105" s="122" t="s">
        <v>32</v>
      </c>
      <c r="B105" s="122"/>
      <c r="C105" s="122"/>
      <c r="D105" s="79" t="s">
        <v>46</v>
      </c>
      <c r="E105" s="80" t="s">
        <v>47</v>
      </c>
      <c r="F105" s="79" t="s">
        <v>9</v>
      </c>
    </row>
    <row r="106" spans="1:8" x14ac:dyDescent="0.15">
      <c r="A106" s="132" t="s">
        <v>88</v>
      </c>
      <c r="B106" s="132"/>
      <c r="C106" s="132"/>
      <c r="D106" s="81">
        <v>45</v>
      </c>
      <c r="E106" s="82">
        <v>3</v>
      </c>
      <c r="F106" s="81">
        <f t="shared" ref="F106:F112" si="6">+D106*E106</f>
        <v>135</v>
      </c>
    </row>
    <row r="107" spans="1:8" x14ac:dyDescent="0.15">
      <c r="A107" s="129" t="s">
        <v>89</v>
      </c>
      <c r="B107" s="130"/>
      <c r="C107" s="131"/>
      <c r="D107" s="81">
        <v>75</v>
      </c>
      <c r="E107" s="82">
        <v>3</v>
      </c>
      <c r="F107" s="81">
        <f t="shared" si="6"/>
        <v>225</v>
      </c>
    </row>
    <row r="108" spans="1:8" x14ac:dyDescent="0.15">
      <c r="A108" s="132" t="s">
        <v>66</v>
      </c>
      <c r="B108" s="132"/>
      <c r="C108" s="132"/>
      <c r="D108" s="81">
        <v>10</v>
      </c>
      <c r="E108" s="82">
        <v>6</v>
      </c>
      <c r="F108" s="81">
        <f t="shared" si="6"/>
        <v>60</v>
      </c>
    </row>
    <row r="109" spans="1:8" x14ac:dyDescent="0.15">
      <c r="A109" s="132" t="s">
        <v>60</v>
      </c>
      <c r="B109" s="132"/>
      <c r="C109" s="132"/>
      <c r="D109" s="81">
        <f>0.4*120</f>
        <v>48</v>
      </c>
      <c r="E109" s="82">
        <v>1</v>
      </c>
      <c r="F109" s="81">
        <f t="shared" si="6"/>
        <v>48</v>
      </c>
    </row>
    <row r="110" spans="1:8" x14ac:dyDescent="0.15">
      <c r="A110" s="129" t="s">
        <v>105</v>
      </c>
      <c r="B110" s="130"/>
      <c r="C110" s="131"/>
      <c r="D110" s="81"/>
      <c r="E110" s="82"/>
      <c r="F110" s="81">
        <f t="shared" si="6"/>
        <v>0</v>
      </c>
      <c r="H110" t="s">
        <v>130</v>
      </c>
    </row>
    <row r="111" spans="1:8" x14ac:dyDescent="0.15">
      <c r="A111" s="132"/>
      <c r="B111" s="132"/>
      <c r="C111" s="132"/>
      <c r="D111" s="81"/>
      <c r="E111" s="82"/>
      <c r="F111" s="81">
        <f t="shared" si="6"/>
        <v>0</v>
      </c>
    </row>
    <row r="112" spans="1:8" x14ac:dyDescent="0.15">
      <c r="A112" s="132"/>
      <c r="B112" s="132"/>
      <c r="C112" s="132"/>
      <c r="D112" s="81"/>
      <c r="E112" s="82"/>
      <c r="F112" s="81">
        <f t="shared" si="6"/>
        <v>0</v>
      </c>
    </row>
    <row r="113" spans="1:8" x14ac:dyDescent="0.15">
      <c r="A113" s="132"/>
      <c r="B113" s="132"/>
      <c r="C113" s="132"/>
      <c r="D113" s="81"/>
      <c r="E113" s="82"/>
      <c r="F113" s="81"/>
    </row>
    <row r="114" spans="1:8" ht="5.25" customHeight="1" x14ac:dyDescent="0.15">
      <c r="A114" s="87"/>
      <c r="B114" s="88"/>
      <c r="C114" s="88"/>
      <c r="D114" s="89"/>
      <c r="E114" s="90"/>
      <c r="F114" s="91"/>
    </row>
    <row r="115" spans="1:8" ht="14" thickBot="1" x14ac:dyDescent="0.2">
      <c r="A115" s="111" t="s">
        <v>72</v>
      </c>
      <c r="B115" s="112"/>
      <c r="C115" s="112"/>
      <c r="D115" s="84"/>
      <c r="E115" s="85"/>
      <c r="F115" s="86">
        <f>SUM(F106:F114)</f>
        <v>468</v>
      </c>
    </row>
    <row r="116" spans="1:8" ht="17" thickBot="1" x14ac:dyDescent="0.25">
      <c r="A116" s="116" t="s">
        <v>90</v>
      </c>
      <c r="B116" s="117"/>
      <c r="C116" s="117"/>
      <c r="D116" s="117"/>
      <c r="E116" s="117"/>
      <c r="F116" s="118"/>
      <c r="H116" t="s">
        <v>131</v>
      </c>
    </row>
    <row r="117" spans="1:8" ht="64.5" customHeight="1" thickBot="1" x14ac:dyDescent="0.2">
      <c r="A117" s="119"/>
      <c r="B117" s="120"/>
      <c r="C117" s="120"/>
      <c r="D117" s="120"/>
      <c r="E117" s="120"/>
      <c r="F117" s="121"/>
    </row>
    <row r="118" spans="1:8" x14ac:dyDescent="0.15">
      <c r="A118" s="122" t="s">
        <v>32</v>
      </c>
      <c r="B118" s="122"/>
      <c r="C118" s="122"/>
      <c r="D118" s="79" t="s">
        <v>46</v>
      </c>
      <c r="E118" s="80" t="s">
        <v>47</v>
      </c>
      <c r="F118" s="79" t="s">
        <v>9</v>
      </c>
    </row>
    <row r="119" spans="1:8" x14ac:dyDescent="0.15">
      <c r="A119" s="132" t="s">
        <v>119</v>
      </c>
      <c r="B119" s="132"/>
      <c r="C119" s="132"/>
      <c r="D119" s="81">
        <v>500</v>
      </c>
      <c r="E119" s="82">
        <v>1</v>
      </c>
      <c r="F119" s="81">
        <f t="shared" ref="F119:F125" si="7">+D119*E119</f>
        <v>500</v>
      </c>
    </row>
    <row r="120" spans="1:8" x14ac:dyDescent="0.15">
      <c r="A120" s="129"/>
      <c r="B120" s="130"/>
      <c r="C120" s="131"/>
      <c r="D120" s="81"/>
      <c r="E120" s="82"/>
      <c r="F120" s="81">
        <f t="shared" si="7"/>
        <v>0</v>
      </c>
    </row>
    <row r="121" spans="1:8" x14ac:dyDescent="0.15">
      <c r="A121" s="132"/>
      <c r="B121" s="132"/>
      <c r="C121" s="132"/>
      <c r="D121" s="81"/>
      <c r="E121" s="82"/>
      <c r="F121" s="81">
        <f t="shared" si="7"/>
        <v>0</v>
      </c>
    </row>
    <row r="122" spans="1:8" x14ac:dyDescent="0.15">
      <c r="A122" s="132"/>
      <c r="B122" s="132"/>
      <c r="C122" s="132"/>
      <c r="D122" s="81"/>
      <c r="E122" s="82"/>
      <c r="F122" s="81">
        <f t="shared" si="7"/>
        <v>0</v>
      </c>
    </row>
    <row r="123" spans="1:8" x14ac:dyDescent="0.15">
      <c r="A123" s="129"/>
      <c r="B123" s="130"/>
      <c r="C123" s="131"/>
      <c r="D123" s="81"/>
      <c r="E123" s="82"/>
      <c r="F123" s="81">
        <f t="shared" si="7"/>
        <v>0</v>
      </c>
    </row>
    <row r="124" spans="1:8" x14ac:dyDescent="0.15">
      <c r="A124" s="132"/>
      <c r="B124" s="132"/>
      <c r="C124" s="132"/>
      <c r="D124" s="81"/>
      <c r="E124" s="82"/>
      <c r="F124" s="81">
        <f t="shared" si="7"/>
        <v>0</v>
      </c>
    </row>
    <row r="125" spans="1:8" x14ac:dyDescent="0.15">
      <c r="A125" s="132"/>
      <c r="B125" s="132"/>
      <c r="C125" s="132"/>
      <c r="D125" s="81"/>
      <c r="E125" s="82"/>
      <c r="F125" s="81">
        <f t="shared" si="7"/>
        <v>0</v>
      </c>
    </row>
    <row r="126" spans="1:8" x14ac:dyDescent="0.15">
      <c r="A126" s="132"/>
      <c r="B126" s="132"/>
      <c r="C126" s="132"/>
      <c r="D126" s="81"/>
      <c r="E126" s="82"/>
      <c r="F126" s="81"/>
    </row>
    <row r="127" spans="1:8" ht="6.75" customHeight="1" x14ac:dyDescent="0.15">
      <c r="A127" s="87"/>
      <c r="B127" s="88"/>
      <c r="C127" s="88"/>
      <c r="D127" s="89"/>
      <c r="E127" s="90"/>
      <c r="F127" s="91"/>
    </row>
    <row r="128" spans="1:8" ht="14" thickBot="1" x14ac:dyDescent="0.2">
      <c r="A128" s="111" t="s">
        <v>72</v>
      </c>
      <c r="B128" s="112"/>
      <c r="C128" s="112"/>
      <c r="D128" s="84"/>
      <c r="E128" s="85"/>
      <c r="F128" s="86">
        <f>SUM(F119:F127)</f>
        <v>500</v>
      </c>
    </row>
  </sheetData>
  <mergeCells count="116">
    <mergeCell ref="A8:C8"/>
    <mergeCell ref="A9:C9"/>
    <mergeCell ref="A11:C11"/>
    <mergeCell ref="A12:F12"/>
    <mergeCell ref="A13:F13"/>
    <mergeCell ref="A14:C14"/>
    <mergeCell ref="A1:F1"/>
    <mergeCell ref="A3:F3"/>
    <mergeCell ref="A4:F4"/>
    <mergeCell ref="A5:C5"/>
    <mergeCell ref="A6:C6"/>
    <mergeCell ref="A7:C7"/>
    <mergeCell ref="A22:F22"/>
    <mergeCell ref="A23:F23"/>
    <mergeCell ref="A24:C24"/>
    <mergeCell ref="A25:C25"/>
    <mergeCell ref="A26:C26"/>
    <mergeCell ref="A27:C27"/>
    <mergeCell ref="A15:C15"/>
    <mergeCell ref="A16:C16"/>
    <mergeCell ref="A17:C17"/>
    <mergeCell ref="A18:C18"/>
    <mergeCell ref="A19:C19"/>
    <mergeCell ref="A21:C21"/>
    <mergeCell ref="A35:C35"/>
    <mergeCell ref="A36:C36"/>
    <mergeCell ref="A37:C37"/>
    <mergeCell ref="A38:C38"/>
    <mergeCell ref="A39:C39"/>
    <mergeCell ref="A40:C40"/>
    <mergeCell ref="A28:C28"/>
    <mergeCell ref="A29:C29"/>
    <mergeCell ref="A30:C30"/>
    <mergeCell ref="A32:C32"/>
    <mergeCell ref="A33:F33"/>
    <mergeCell ref="A34:F34"/>
    <mergeCell ref="A49:C49"/>
    <mergeCell ref="A50:C50"/>
    <mergeCell ref="A51:C51"/>
    <mergeCell ref="A52:C52"/>
    <mergeCell ref="A53:C53"/>
    <mergeCell ref="A54:C54"/>
    <mergeCell ref="A41:C41"/>
    <mergeCell ref="A43:C43"/>
    <mergeCell ref="A45:C45"/>
    <mergeCell ref="A46:F46"/>
    <mergeCell ref="A47:F47"/>
    <mergeCell ref="A48:C48"/>
    <mergeCell ref="A42:C42"/>
    <mergeCell ref="A62:C62"/>
    <mergeCell ref="A63:C63"/>
    <mergeCell ref="A64:C64"/>
    <mergeCell ref="A65:C65"/>
    <mergeCell ref="A66:C66"/>
    <mergeCell ref="A67:C67"/>
    <mergeCell ref="A55:C55"/>
    <mergeCell ref="A56:C56"/>
    <mergeCell ref="A58:C58"/>
    <mergeCell ref="A59:F59"/>
    <mergeCell ref="A60:F60"/>
    <mergeCell ref="A61:C61"/>
    <mergeCell ref="A75:C75"/>
    <mergeCell ref="A76:C76"/>
    <mergeCell ref="A77:C77"/>
    <mergeCell ref="A78:C78"/>
    <mergeCell ref="A79:C79"/>
    <mergeCell ref="A80:C80"/>
    <mergeCell ref="A68:C68"/>
    <mergeCell ref="A69:C69"/>
    <mergeCell ref="A71:C71"/>
    <mergeCell ref="A72:F72"/>
    <mergeCell ref="A73:F73"/>
    <mergeCell ref="A74:C74"/>
    <mergeCell ref="A97:C97"/>
    <mergeCell ref="A98:C98"/>
    <mergeCell ref="A99:C99"/>
    <mergeCell ref="A100:C100"/>
    <mergeCell ref="A102:C102"/>
    <mergeCell ref="A103:F103"/>
    <mergeCell ref="A81:C81"/>
    <mergeCell ref="A82:C82"/>
    <mergeCell ref="A84:C84"/>
    <mergeCell ref="A94:F94"/>
    <mergeCell ref="A95:F95"/>
    <mergeCell ref="A96:C96"/>
    <mergeCell ref="A85:F85"/>
    <mergeCell ref="A86:F86"/>
    <mergeCell ref="A87:C87"/>
    <mergeCell ref="A88:C88"/>
    <mergeCell ref="A89:C89"/>
    <mergeCell ref="A90:C90"/>
    <mergeCell ref="A91:C91"/>
    <mergeCell ref="A93:C93"/>
    <mergeCell ref="A110:C110"/>
    <mergeCell ref="A111:C111"/>
    <mergeCell ref="A112:C112"/>
    <mergeCell ref="A113:C113"/>
    <mergeCell ref="A115:C115"/>
    <mergeCell ref="A116:F116"/>
    <mergeCell ref="A104:F104"/>
    <mergeCell ref="A105:C105"/>
    <mergeCell ref="A106:C106"/>
    <mergeCell ref="A107:C107"/>
    <mergeCell ref="A108:C108"/>
    <mergeCell ref="A109:C109"/>
    <mergeCell ref="A123:C123"/>
    <mergeCell ref="A124:C124"/>
    <mergeCell ref="A125:C125"/>
    <mergeCell ref="A126:C126"/>
    <mergeCell ref="A128:C128"/>
    <mergeCell ref="A117:F117"/>
    <mergeCell ref="A118:C118"/>
    <mergeCell ref="A119:C119"/>
    <mergeCell ref="A120:C120"/>
    <mergeCell ref="A121:C121"/>
    <mergeCell ref="A122:C122"/>
  </mergeCells>
  <pageMargins left="0.7" right="0.7" top="0.75" bottom="0.75" header="0.3" footer="0.3"/>
  <pageSetup scale="89" fitToHeight="0" orientation="portrait" r:id="rId1"/>
  <rowBreaks count="2" manualBreakCount="2">
    <brk id="45" max="16383" man="1"/>
    <brk id="102"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Budget Summary Request</vt:lpstr>
      <vt:lpstr>Salary Calculation</vt:lpstr>
      <vt:lpstr>NARRATIVE</vt:lpstr>
      <vt:lpstr>Budget Summary Request SAMPLE</vt:lpstr>
      <vt:lpstr>Salary Calculation SAMPLE</vt:lpstr>
      <vt:lpstr>Narrative SAMPLE</vt:lpstr>
    </vt:vector>
  </TitlesOfParts>
  <Company>SRS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Snider</dc:creator>
  <cp:lastModifiedBy>Microsoft Office User</cp:lastModifiedBy>
  <cp:lastPrinted>2015-03-20T17:07:24Z</cp:lastPrinted>
  <dcterms:created xsi:type="dcterms:W3CDTF">2015-03-17T16:13:03Z</dcterms:created>
  <dcterms:modified xsi:type="dcterms:W3CDTF">2017-10-09T14:41:33Z</dcterms:modified>
</cp:coreProperties>
</file>